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ing\Desktop\"/>
    </mc:Choice>
  </mc:AlternateContent>
  <xr:revisionPtr revIDLastSave="0" documentId="8_{49DFC69E-8134-4B08-949B-F967D265AB15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2025 TAS (2024 Counts)" sheetId="1" r:id="rId1"/>
    <sheet name="LOS Handbook Reference" sheetId="2" r:id="rId2"/>
  </sheets>
  <definedNames>
    <definedName name="_10H">'2025 TAS (2024 Counts)'!$G$236:$H$238</definedName>
    <definedName name="_10I">'2025 TAS (2024 Counts)'!$G$243:$H$245</definedName>
    <definedName name="_12H">'2025 TAS (2024 Counts)'!$G$237:$H$238</definedName>
    <definedName name="_12I">'2025 TAS (2024 Counts)'!$G$244:$H$245</definedName>
    <definedName name="_2A">'2025 TAS (2024 Counts)'!$G$255:$H$259</definedName>
    <definedName name="_2B">'2025 TAS (2024 Counts)'!$G$261:$H$265</definedName>
    <definedName name="_2C">'2025 TAS (2024 Counts)'!$G$267:$H$271</definedName>
    <definedName name="_2D">'2025 TAS (2024 Counts)'!$G$273:$H$277</definedName>
    <definedName name="_2E">'2025 TAS (2024 Counts)'!$G$279:$H$283</definedName>
    <definedName name="_2F">'2025 TAS (2024 Counts)'!$G$285:$H$289</definedName>
    <definedName name="_2G">'2025 TAS (2024 Counts)'!$G$291:$H$295</definedName>
    <definedName name="_2L">'2025 TAS (2024 Counts)'!$G$297:$H$301</definedName>
    <definedName name="_2O">'2025 TAS (2024 Counts)'!$G$303:$H$306</definedName>
    <definedName name="_2R">'2025 TAS (2024 Counts)'!$G$308:$H$312</definedName>
    <definedName name="_2S">'2025 TAS (2024 Counts)'!$G$314:$H$318</definedName>
    <definedName name="_3A">'2025 TAS (2024 Counts)'!$G$256:$H$259</definedName>
    <definedName name="_3B">'2025 TAS (2024 Counts)'!$G$262:$H$265</definedName>
    <definedName name="_3C">'2025 TAS (2024 Counts)'!$G$268:$H$271</definedName>
    <definedName name="_3D">'2025 TAS (2024 Counts)'!$G$274:$H$277</definedName>
    <definedName name="_3E">'2025 TAS (2024 Counts)'!$G$280:$H$283</definedName>
    <definedName name="_3F">'2025 TAS (2024 Counts)'!$G$286:$H$289</definedName>
    <definedName name="_3G">'2025 TAS (2024 Counts)'!$G$292:$H$295</definedName>
    <definedName name="_3L">'2025 TAS (2024 Counts)'!$G$298:$H$301</definedName>
    <definedName name="_3O">'2025 TAS (2024 Counts)'!$G$304:$H$306</definedName>
    <definedName name="_3R">'2025 TAS (2024 Counts)'!$G$309:$H$312</definedName>
    <definedName name="_3S">'2025 TAS (2024 Counts)'!$G$315:$H$318</definedName>
    <definedName name="_4A">'2025 TAS (2024 Counts)'!$G$257:$H$259</definedName>
    <definedName name="_4B">'2025 TAS (2024 Counts)'!$G$263:$H$265</definedName>
    <definedName name="_4C">'2025 TAS (2024 Counts)'!$G$269:$H$271</definedName>
    <definedName name="_4D">'2025 TAS (2024 Counts)'!$G$275:$H$277</definedName>
    <definedName name="_4E">'2025 TAS (2024 Counts)'!$G$281:$H$283</definedName>
    <definedName name="_4F">'2025 TAS (2024 Counts)'!$G$287:$H$289</definedName>
    <definedName name="_4G">'2025 TAS (2024 Counts)'!$G$293:$H$295</definedName>
    <definedName name="_4H">'2025 TAS (2024 Counts)'!$G$236:$H$238</definedName>
    <definedName name="_4I">'2025 TAS (2024 Counts)'!$G$240:$H$245</definedName>
    <definedName name="_4J">'2025 TAS (2024 Counts)'!$G$247:$H$249</definedName>
    <definedName name="_4K">'2025 TAS (2024 Counts)'!$G$251:$H$253</definedName>
    <definedName name="_4L">'2025 TAS (2024 Counts)'!$G$299:$H$301</definedName>
    <definedName name="_4O">'2025 TAS (2024 Counts)'!$G$305:$H$306</definedName>
    <definedName name="_4R">'2025 TAS (2024 Counts)'!$G$310:$H$312</definedName>
    <definedName name="_4S">'2025 TAS (2024 Counts)'!$G$316:$H$318</definedName>
    <definedName name="_6A">'2025 TAS (2024 Counts)'!$G$258:$H$259</definedName>
    <definedName name="_6B">'2025 TAS (2024 Counts)'!$G$264:$H$265</definedName>
    <definedName name="_6C">'2025 TAS (2024 Counts)'!$G$270:$H$271</definedName>
    <definedName name="_6D">'2025 TAS (2024 Counts)'!$G$276:$H$277</definedName>
    <definedName name="_6E">'2025 TAS (2024 Counts)'!$G$282:$H$283</definedName>
    <definedName name="_6F">'2025 TAS (2024 Counts)'!$G$288:$H$289</definedName>
    <definedName name="_6G">'2025 TAS (2024 Counts)'!$G$294:$H$295</definedName>
    <definedName name="_6H">'2025 TAS (2024 Counts)'!$G$236:$H$238</definedName>
    <definedName name="_6I">'2025 TAS (2024 Counts)'!$G$241:$H$245</definedName>
    <definedName name="_6J">'2025 TAS (2024 Counts)'!$G$248:$H$249</definedName>
    <definedName name="_6K">'2025 TAS (2024 Counts)'!$G$252:$H$253</definedName>
    <definedName name="_6L">'2025 TAS (2024 Counts)'!$G$300:$H$301</definedName>
    <definedName name="_6R">'2025 TAS (2024 Counts)'!$G$311:$H$312</definedName>
    <definedName name="_6S">'2025 TAS (2024 Counts)'!$G$317:$H$318</definedName>
    <definedName name="_8H">'2025 TAS (2024 Counts)'!$G$236:$H$238</definedName>
    <definedName name="_8I">'2025 TAS (2024 Counts)'!$G$242:$H$245</definedName>
    <definedName name="_Key2" localSheetId="0" hidden="1">'2025 TAS (2024 Counts)'!$A$15</definedName>
    <definedName name="_Order1" localSheetId="0" hidden="1">255</definedName>
    <definedName name="_Order2" localSheetId="0" hidden="1">255</definedName>
    <definedName name="_Table1_In1" localSheetId="0" hidden="1">'2025 TAS (2024 Counts)'!$AY$23</definedName>
    <definedName name="_Table1_Out" localSheetId="0" hidden="1">'2025 TAS (2024 Counts)'!$AY$24:$BB$32</definedName>
    <definedName name="_Table2_In1" localSheetId="0" hidden="1">'2025 TAS (2024 Counts)'!$AY$23</definedName>
    <definedName name="_Table2_In2" localSheetId="0" hidden="1">'2025 TAS (2024 Counts)'!$AZ$23</definedName>
    <definedName name="_Table2_Out" localSheetId="0" hidden="1">'2025 TAS (2024 Counts)'!$AY$24:$BB$32</definedName>
    <definedName name="A">'2025 TAS (2024 Counts)'!$G$255:$H$258</definedName>
    <definedName name="B">'2025 TAS (2024 Counts)'!$G$261:$H$264</definedName>
    <definedName name="BEGYEAR">'2025 TAS (2024 Counts)'!$E$235:$E$236</definedName>
    <definedName name="C_">'2025 TAS (2024 Counts)'!$G$267:$H$270</definedName>
    <definedName name="CEI">'2025 TAS (2024 Counts)'!$E$275:$E$278</definedName>
    <definedName name="COLS">'2025 TAS (2024 Counts)'!$E$238:$E$242</definedName>
    <definedName name="D">'2025 TAS (2024 Counts)'!$G$273:$H$276</definedName>
    <definedName name="E">'2025 TAS (2024 Counts)'!$G$279:$H$282</definedName>
    <definedName name="EA">'2025 TAS (2024 Counts)'!$I$254:$J$258</definedName>
    <definedName name="EB">'2025 TAS (2024 Counts)'!$I$260:$J$264</definedName>
    <definedName name="EC">'2025 TAS (2024 Counts)'!$I$266:$J$270</definedName>
    <definedName name="ED">'2025 TAS (2024 Counts)'!$I$272:$J$276</definedName>
    <definedName name="EE">'2025 TAS (2024 Counts)'!$I$278:$J$282</definedName>
    <definedName name="EF">'2025 TAS (2024 Counts)'!$I$284:$J$288</definedName>
    <definedName name="EG">'2025 TAS (2024 Counts)'!$I$290:$J$294</definedName>
    <definedName name="EH">'2025 TAS (2024 Counts)'!$I$236:$J$237</definedName>
    <definedName name="EI">'2025 TAS (2024 Counts)'!$I$239:$J$244</definedName>
    <definedName name="EJ">'2025 TAS (2024 Counts)'!$I$246:$J$248</definedName>
    <definedName name="EK">'2025 TAS (2024 Counts)'!$I$250:$J$252</definedName>
    <definedName name="EL">'2025 TAS (2024 Counts)'!$I$296:$J$300</definedName>
    <definedName name="EO">'2025 TAS (2024 Counts)'!$I$302:$J$305</definedName>
    <definedName name="ER">'2025 TAS (2024 Counts)'!$I$307:$J$311</definedName>
    <definedName name="ES">'2025 TAS (2024 Counts)'!$I$313:$J$317</definedName>
    <definedName name="F">'2025 TAS (2024 Counts)'!$G$285:$H$288</definedName>
    <definedName name="G">'2025 TAS (2024 Counts)'!$G$291:$H$294</definedName>
    <definedName name="H">'2025 TAS (2024 Counts)'!$G$236:$H$237</definedName>
    <definedName name="I">'2025 TAS (2024 Counts)'!$G$240:$H$244</definedName>
    <definedName name="J">'2025 TAS (2024 Counts)'!$G$247:$H$248</definedName>
    <definedName name="K">'2025 TAS (2024 Counts)'!$G$251:$H$252</definedName>
    <definedName name="L">'2025 TAS (2024 Counts)'!$G$297:$H$300</definedName>
    <definedName name="O">'2025 TAS (2024 Counts)'!$G$303:$H$305</definedName>
    <definedName name="_xlnm.Print_Area" localSheetId="0">'2025 TAS (2024 Counts)'!$A$8:$V$230</definedName>
    <definedName name="Print_Area_MI">'2025 TAS (2024 Counts)'!$A$15:$U$231</definedName>
    <definedName name="_xlnm.Print_Titles" localSheetId="0">'2025 TAS (2024 Counts)'!$1:$14</definedName>
    <definedName name="Print_Titles_MI">'2025 TAS (2024 Counts)'!$1:$14</definedName>
    <definedName name="R_">'2025 TAS (2024 Counts)'!$G$308:$H$311</definedName>
    <definedName name="ROW">'2025 TAS (2024 Counts)'!$E$263:$E$272</definedName>
    <definedName name="S">'2025 TAS (2024 Counts)'!$G$314:$H$317</definedName>
    <definedName name="SEASON">'2025 TAS (2024 Counts)'!$B$236:$D$289</definedName>
    <definedName name="SORT2">'2025 TAS (2024 Counts)'!$A$15:$AN$21</definedName>
    <definedName name="TABLE3">'2025 TAS (2024 Counts)'!$BH$69</definedName>
    <definedName name="UPG">'2025 TAS (2024 Counts)'!$E$245:$F$259</definedName>
    <definedName name="Z_147FE26F_38ED_435B_BFF1_0F505117CCC8_.wvu.Cols" localSheetId="0" hidden="1">'2025 TAS (2024 Counts)'!#REF!,'2025 TAS (2024 Counts)'!#REF!,'2025 TAS (2024 Counts)'!#REF!,'2025 TAS (2024 Counts)'!#REF!,'2025 TAS (2024 Counts)'!#REF!,'2025 TAS (2024 Counts)'!$L:$L,'2025 TAS (2024 Counts)'!#REF!,'2025 TAS (2024 Counts)'!#REF!</definedName>
    <definedName name="Z_147FE26F_38ED_435B_BFF1_0F505117CCC8_.wvu.Cols" localSheetId="1" hidden="1">'LOS Handbook Reference'!#REF!</definedName>
    <definedName name="Z_147FE26F_38ED_435B_BFF1_0F505117CCC8_.wvu.PrintArea" localSheetId="0" hidden="1">'2025 TAS (2024 Counts)'!$A$8:$V$230</definedName>
    <definedName name="Z_147FE26F_38ED_435B_BFF1_0F505117CCC8_.wvu.PrintTitles" localSheetId="0" hidden="1">'2025 TAS (2024 Counts)'!$1:$14</definedName>
    <definedName name="Z_9E0FFB2A_F14D_4F97_81A2_F400C1716C92_.wvu.Cols" localSheetId="0" hidden="1">'2025 TAS (2024 Counts)'!#REF!,'2025 TAS (2024 Counts)'!#REF!,'2025 TAS (2024 Counts)'!#REF!,'2025 TAS (2024 Counts)'!#REF!,'2025 TAS (2024 Counts)'!#REF!,'2025 TAS (2024 Counts)'!$L:$L,'2025 TAS (2024 Counts)'!#REF!,'2025 TAS (2024 Counts)'!#REF!</definedName>
    <definedName name="Z_9E0FFB2A_F14D_4F97_81A2_F400C1716C92_.wvu.Cols" localSheetId="1" hidden="1">'LOS Handbook Reference'!#REF!</definedName>
    <definedName name="Z_9E0FFB2A_F14D_4F97_81A2_F400C1716C92_.wvu.PrintArea" localSheetId="0" hidden="1">'2025 TAS (2024 Counts)'!$A$8:$V$230</definedName>
    <definedName name="Z_9E0FFB2A_F14D_4F97_81A2_F400C1716C92_.wvu.PrintTitles" localSheetId="0" hidden="1">'2025 TAS (2024 Counts)'!$1:$14</definedName>
    <definedName name="Z_A11F99BD_660D_4CE8_BDB2_7F274779F10D_.wvu.PrintArea" localSheetId="0" hidden="1">'2025 TAS (2024 Counts)'!$A$8:$V$230</definedName>
    <definedName name="Z_A11F99BD_660D_4CE8_BDB2_7F274779F10D_.wvu.PrintTitles" localSheetId="0" hidden="1">'2025 TAS (2024 Counts)'!$1:$14</definedName>
  </definedNames>
  <calcPr calcId="191029"/>
  <customWorkbookViews>
    <customWorkbookView name="County User - Personal View" guid="{A11F99BD-660D-4CE8-BDB2-7F274779F10D}" mergeInterval="0" personalView="1" maximized="1" xWindow="3827" yWindow="-13" windowWidth="3866" windowHeight="2090" activeSheetId="1"/>
    <customWorkbookView name="Jan Trantham - Personal View" guid="{9E0FFB2A-F14D-4F97-81A2-F400C1716C92}" mergeInterval="0" personalView="1" maximized="1" xWindow="3827" yWindow="-13" windowWidth="3866" windowHeight="2106" activeSheetId="1"/>
    <customWorkbookView name="deleteme - Personal View" guid="{147FE26F-38ED-435B-BFF1-0F505117CCC8}" mergeInterval="0" personalView="1" maximized="1" xWindow="-11" yWindow="-11" windowWidth="1942" windowHeight="10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2" l="1"/>
  <c r="H85" i="2"/>
  <c r="E85" i="2"/>
  <c r="H111" i="2"/>
  <c r="H30" i="2"/>
  <c r="H28" i="2"/>
  <c r="H93" i="2"/>
  <c r="H86" i="2"/>
  <c r="H23" i="2"/>
  <c r="E227" i="2" l="1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O152" i="2"/>
  <c r="O227" i="2"/>
  <c r="O226" i="2"/>
  <c r="O225" i="2"/>
  <c r="O224" i="2"/>
  <c r="O223" i="2"/>
  <c r="O222" i="2"/>
  <c r="O221" i="2"/>
  <c r="K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5" i="2"/>
  <c r="H144" i="2"/>
  <c r="H143" i="2"/>
  <c r="H142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6" i="2"/>
  <c r="H124" i="2"/>
  <c r="H122" i="2"/>
  <c r="H121" i="2"/>
  <c r="H120" i="2"/>
  <c r="H119" i="2"/>
  <c r="H118" i="2"/>
  <c r="H117" i="2"/>
  <c r="H116" i="2"/>
  <c r="H115" i="2"/>
  <c r="H114" i="2"/>
  <c r="H113" i="2"/>
  <c r="H112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2" i="2"/>
  <c r="H91" i="2"/>
  <c r="H90" i="2"/>
  <c r="H89" i="2"/>
  <c r="H88" i="2"/>
  <c r="H87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29" i="2"/>
  <c r="H27" i="2"/>
  <c r="H26" i="2"/>
  <c r="H25" i="2"/>
  <c r="H24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<sst xmlns="http://schemas.openxmlformats.org/spreadsheetml/2006/main" count="2738" uniqueCount="509">
  <si>
    <t>St. Johns County Transportation Analysis Spreadsheet</t>
  </si>
  <si>
    <t>TRAFFIC</t>
  </si>
  <si>
    <t>TOTAL</t>
  </si>
  <si>
    <t>PERCENT</t>
  </si>
  <si>
    <t>GEN'L</t>
  </si>
  <si>
    <t>APPRVD.</t>
  </si>
  <si>
    <t>MRN</t>
  </si>
  <si>
    <t xml:space="preserve"> FDOT </t>
  </si>
  <si>
    <t>EXISTING</t>
  </si>
  <si>
    <t>SEGMENT</t>
  </si>
  <si>
    <t>DATE</t>
  </si>
  <si>
    <t>COUNT</t>
  </si>
  <si>
    <t>ANNUAL</t>
  </si>
  <si>
    <t>LINK</t>
  </si>
  <si>
    <t>EXEMPT</t>
  </si>
  <si>
    <t>COMMITTED</t>
  </si>
  <si>
    <t>SERVICE</t>
  </si>
  <si>
    <t>PEAK HR</t>
  </si>
  <si>
    <t>STUDY</t>
  </si>
  <si>
    <t>PK. HR.</t>
  </si>
  <si>
    <t>ROAD</t>
  </si>
  <si>
    <t>AREA</t>
  </si>
  <si>
    <t>LOS</t>
  </si>
  <si>
    <t>LENGTH</t>
  </si>
  <si>
    <t>OF</t>
  </si>
  <si>
    <t>GROWTH</t>
  </si>
  <si>
    <t>K</t>
  </si>
  <si>
    <t>DEVEL.</t>
  </si>
  <si>
    <t>CONC.</t>
  </si>
  <si>
    <t>VOLUME</t>
  </si>
  <si>
    <t>ID</t>
  </si>
  <si>
    <t>STN.</t>
  </si>
  <si>
    <t>ROADWAY</t>
  </si>
  <si>
    <t>FROM/TO</t>
  </si>
  <si>
    <t>TYPE</t>
  </si>
  <si>
    <t>STND.</t>
  </si>
  <si>
    <t>(Mi.)</t>
  </si>
  <si>
    <t>AADT</t>
  </si>
  <si>
    <t>FACTOR</t>
  </si>
  <si>
    <t>STATUS</t>
  </si>
  <si>
    <t>UTILIZED</t>
  </si>
  <si>
    <t>=</t>
  </si>
  <si>
    <t>11th Street</t>
  </si>
  <si>
    <t>SR A1A to A1A Beach Blvd.</t>
  </si>
  <si>
    <t>2UC</t>
  </si>
  <si>
    <t>UZ</t>
  </si>
  <si>
    <t>C</t>
  </si>
  <si>
    <t>16th Street</t>
  </si>
  <si>
    <t>A Street</t>
  </si>
  <si>
    <t>A. Nease Rd./Vermont Blvd.</t>
  </si>
  <si>
    <t>SR 207 to Co. Landfill Entrance</t>
  </si>
  <si>
    <t>2MiC</t>
  </si>
  <si>
    <t>TR</t>
  </si>
  <si>
    <t>D</t>
  </si>
  <si>
    <t>Allen Nease Rd.</t>
  </si>
  <si>
    <t>Co. Landfill Entrance to CR 214</t>
  </si>
  <si>
    <t>Canal Blvd.</t>
  </si>
  <si>
    <t>CR 210A (Roscoe Blvd) to CR 210 (Palm Vly Rd)</t>
  </si>
  <si>
    <t>Cowpen Branch Rd.</t>
  </si>
  <si>
    <t>CR 13 to SR 206</t>
  </si>
  <si>
    <t>RU</t>
  </si>
  <si>
    <t>CR 13</t>
  </si>
  <si>
    <t>CR 204 to Cowpen Branch Rd.</t>
  </si>
  <si>
    <t>2MaC</t>
  </si>
  <si>
    <t>Cowpen Branch Rd. to George Miller Rd.</t>
  </si>
  <si>
    <t>George Miller Rd. to SR 207 (W)</t>
  </si>
  <si>
    <t>RD</t>
  </si>
  <si>
    <t xml:space="preserve">SR 207 (W) to SR 207 (E) </t>
  </si>
  <si>
    <t>SR 207 to CR 13A</t>
  </si>
  <si>
    <t>CR 13A to CR 214</t>
  </si>
  <si>
    <t>CR 214 to CR 208</t>
  </si>
  <si>
    <t>CR 13A</t>
  </si>
  <si>
    <t>CR 13 to CR 305</t>
  </si>
  <si>
    <t>CR 305 to CR 214</t>
  </si>
  <si>
    <t>CR 208 to Samara Lakes Parkway</t>
  </si>
  <si>
    <t>Samara Lakes Parkway to SR 16</t>
  </si>
  <si>
    <t>4MaC</t>
  </si>
  <si>
    <t>CR 13B (Fruit Cove Rd)</t>
  </si>
  <si>
    <t>SR 13 to SR 13</t>
  </si>
  <si>
    <t>CR 16A</t>
  </si>
  <si>
    <t>SR 13 to CR 210</t>
  </si>
  <si>
    <t>CR 210 to Leo Maguire Rd.</t>
  </si>
  <si>
    <t>Leo Maguire Rd. to SR 16</t>
  </si>
  <si>
    <t>CR 16A (Lewis Spdwy)</t>
  </si>
  <si>
    <t>SR 16 to Varella Ave.</t>
  </si>
  <si>
    <t>Varella Ave. to Woodlawn Rd.</t>
  </si>
  <si>
    <t>Woodlawn Rd. to SR 5 (US 1)</t>
  </si>
  <si>
    <t>CR 203 (Ponte Vedra Blvd)</t>
  </si>
  <si>
    <t>SR A1A to CR 210 (Corona Rd)</t>
  </si>
  <si>
    <t>CR 210 (Corona Rd) to CR 210A (Solana Rd)</t>
  </si>
  <si>
    <t>CR 210A (Solana Rd) to Duval Co. Line</t>
  </si>
  <si>
    <t>CR 204</t>
  </si>
  <si>
    <t>CR 13 to SR 5 (US 1)</t>
  </si>
  <si>
    <t>CR 208</t>
  </si>
  <si>
    <t>CR 13 to Joe Ashton Rd.</t>
  </si>
  <si>
    <t>Joe Ashton Rd. to CR 13A</t>
  </si>
  <si>
    <t>CR 13A to SR 16</t>
  </si>
  <si>
    <t>CR 210</t>
  </si>
  <si>
    <t>CR 16A to Greenbriar Rd.</t>
  </si>
  <si>
    <t>Greenbriar Rd. to Cimarrone Blvd.</t>
  </si>
  <si>
    <t>Cimarrone Blvd. to CR 2209</t>
  </si>
  <si>
    <t>CR 2209 to Leo Maguire Parkway</t>
  </si>
  <si>
    <t>Leo Maguire Parkway to SR 9 (I-95)</t>
  </si>
  <si>
    <t>SR 9 (I-95) to C.E. Wilson Road</t>
  </si>
  <si>
    <t>Palm Valley Road</t>
  </si>
  <si>
    <t>CR 210 (Valley Ridge Blvd.) to Preservation Trail</t>
  </si>
  <si>
    <t>CR 210 (Palm Valley Rd)</t>
  </si>
  <si>
    <t>CR 210A (Roscoe Blvd) to Mickler Rd.</t>
  </si>
  <si>
    <t>Mickler Rd. to Canal Blvd.</t>
  </si>
  <si>
    <t>Canal Blvd. to SR A1A</t>
  </si>
  <si>
    <t>CR 210 (Corona Rd)</t>
  </si>
  <si>
    <t>SR A1A to CR 203 (Ponte Vedra Blvd)</t>
  </si>
  <si>
    <t>CR 210A (Roscoe Blvd)</t>
  </si>
  <si>
    <t>CR 210 (Palm Valley Rd) to Canal Blvd.</t>
  </si>
  <si>
    <t>Canal Blvd. to TPC Blvd.</t>
  </si>
  <si>
    <t>CR 210A (Solana Rd)</t>
  </si>
  <si>
    <t>TPC Blvd. to SR A1A</t>
  </si>
  <si>
    <t>CR 214</t>
  </si>
  <si>
    <t>CR 13 to CR 13A</t>
  </si>
  <si>
    <t>CR 13A to Allen Nease Rd.</t>
  </si>
  <si>
    <t>Allen Nease Rd. to Holmes Blvd.</t>
  </si>
  <si>
    <t>CR 214 (W. King St)</t>
  </si>
  <si>
    <t>Holmes Blvd. to Volusia St.</t>
  </si>
  <si>
    <t>E</t>
  </si>
  <si>
    <t>Volusia St. to Palmer St.</t>
  </si>
  <si>
    <t>Palmer St. to SR 5 (US 1)</t>
  </si>
  <si>
    <t>CR 305</t>
  </si>
  <si>
    <t>SR 206 to SR 207</t>
  </si>
  <si>
    <t>CR 13 to SR 207</t>
  </si>
  <si>
    <t>CR 5A (Old Moultrie Rd)</t>
  </si>
  <si>
    <t>SR 5 (US 1) to Kings Estate Rd.</t>
  </si>
  <si>
    <t>Kings Estate Road to Lewis Point Road</t>
  </si>
  <si>
    <t>Lewis Point Road to Southpark Blvd.</t>
  </si>
  <si>
    <t>Southpark Blvd. to SR 312</t>
  </si>
  <si>
    <t>SR 312 to SR 207</t>
  </si>
  <si>
    <t>A1A Beach Blvd.</t>
  </si>
  <si>
    <t>SR A1A (S) to 11th Street</t>
  </si>
  <si>
    <t xml:space="preserve">11th Street to SR 312 </t>
  </si>
  <si>
    <t>Cracker Swamp Rd.</t>
  </si>
  <si>
    <t>Putnam Co. Line to CR 13</t>
  </si>
  <si>
    <t>Kings Estate Rd./Hilltop Rd.</t>
  </si>
  <si>
    <t>SR 207 to CR 5A</t>
  </si>
  <si>
    <t>Faver Dykes Rd.</t>
  </si>
  <si>
    <t>SR 5 (US 1) to State Park Entr.</t>
  </si>
  <si>
    <t>Federal Point Rd.</t>
  </si>
  <si>
    <t>Putnam Co. Line to Hastings City Limits (W)</t>
  </si>
  <si>
    <t>Four Mile Rd./Volusia St.</t>
  </si>
  <si>
    <t>CR 214 to Holmes Blvd.</t>
  </si>
  <si>
    <t>Four Mile Rd.</t>
  </si>
  <si>
    <t>Holmes Blvd. to SR 16</t>
  </si>
  <si>
    <t>George Miller Rd.</t>
  </si>
  <si>
    <t>CR 13 to CR 13</t>
  </si>
  <si>
    <t>Greenbriar Rd.</t>
  </si>
  <si>
    <t>Hastings Blvd.</t>
  </si>
  <si>
    <t>Cracker Swamp Rd. to CR 13</t>
  </si>
  <si>
    <t>Holmes Blvd.</t>
  </si>
  <si>
    <t>SR 207 to CR 214</t>
  </si>
  <si>
    <t>CR 214 to Four Mile Rd.</t>
  </si>
  <si>
    <t>Kenton Morrison Rd.</t>
  </si>
  <si>
    <t>Four Mile Rd. to SR 16</t>
  </si>
  <si>
    <t>Joe Ashton Rd.</t>
  </si>
  <si>
    <t>CR 208 to CR 13</t>
  </si>
  <si>
    <t>Leo Maguire Parkway</t>
  </si>
  <si>
    <t>CR 16A to CR 210</t>
  </si>
  <si>
    <t>Masters Dr./Palmer St.</t>
  </si>
  <si>
    <t>CR 214 to SR 16</t>
  </si>
  <si>
    <t>Mickler Rd.</t>
  </si>
  <si>
    <t>CR 210 to SR A1A</t>
  </si>
  <si>
    <t>International Golf Pkwy.</t>
  </si>
  <si>
    <t>SR 16 to Royal Pines Parkway</t>
  </si>
  <si>
    <t>Royal Pines Parkway to SR 9 (I-95)</t>
  </si>
  <si>
    <t>SR 9 (I-95) to Francis Road</t>
  </si>
  <si>
    <t>Francis Road to St. Marks Pond Blvd.</t>
  </si>
  <si>
    <t>St. Marks Pond Blvd. To SR 5 (US 1)</t>
  </si>
  <si>
    <t>Pope Rd.</t>
  </si>
  <si>
    <t>Race Track Rd.</t>
  </si>
  <si>
    <t>SR 13 to Bishop Estates Rd.</t>
  </si>
  <si>
    <t>4UC</t>
  </si>
  <si>
    <t>Bartram Springs to SR 5 (US 1)</t>
  </si>
  <si>
    <t>Roberts Rd.</t>
  </si>
  <si>
    <t>SR 13 to Greenbriar Rd.</t>
  </si>
  <si>
    <t>Russell Sampson Rd.</t>
  </si>
  <si>
    <t>CR 210 to CR 244</t>
  </si>
  <si>
    <t>SR 13/SR 16</t>
  </si>
  <si>
    <t>SR 16 (East) to SR 16 (West)</t>
  </si>
  <si>
    <t>2MA</t>
  </si>
  <si>
    <t>SR 13</t>
  </si>
  <si>
    <t>SR 16 (West) to CR 16A</t>
  </si>
  <si>
    <t>Greenbriar Rd. to Roberts Rd.</t>
  </si>
  <si>
    <t>Roberts Rd. to CR 13B (Fruit Cove Rd S.)</t>
  </si>
  <si>
    <t>4MA</t>
  </si>
  <si>
    <t>CR 13B (Fruit Cove Rd S.) to Race Track Rd.</t>
  </si>
  <si>
    <t>Race Track Rd. to Duval Co. Line</t>
  </si>
  <si>
    <t>SR 16</t>
  </si>
  <si>
    <t>Clay Co. Line to SR 13</t>
  </si>
  <si>
    <t>SR 13 to CR 16A</t>
  </si>
  <si>
    <t>43/235</t>
  </si>
  <si>
    <t>CR 16A to International Golf Pkwy.</t>
  </si>
  <si>
    <t>42/43</t>
  </si>
  <si>
    <t>International Golf Pkwy to CR 2209</t>
  </si>
  <si>
    <t>West Mall Entrance to I-95</t>
  </si>
  <si>
    <t>SR 9 (I-95) to Inman Rd.</t>
  </si>
  <si>
    <t>Inman Rd. to Four Mile Rd.</t>
  </si>
  <si>
    <t>Four Mile Rd. to Woodlawn Rd.</t>
  </si>
  <si>
    <t>Woodlawn Rd. to Masters Dr.</t>
  </si>
  <si>
    <t>104/187</t>
  </si>
  <si>
    <t>Masters Dr. to Lewis Spdwy. (CR 16A)</t>
  </si>
  <si>
    <t>Lewis Spdwy. (CR 16A) to St. Aug. Limits (W)</t>
  </si>
  <si>
    <t>SR 206</t>
  </si>
  <si>
    <t>SR 207 to CR 305</t>
  </si>
  <si>
    <t>CR 305 to SR 9 (I-95)</t>
  </si>
  <si>
    <t>SR 9 (I-95) to SR 5 (US 1)</t>
  </si>
  <si>
    <t>SR 5 (US 1) to SR A1A</t>
  </si>
  <si>
    <t>SR 207</t>
  </si>
  <si>
    <t>B</t>
  </si>
  <si>
    <t>SR 206 to CR 13</t>
  </si>
  <si>
    <t>CR 305 to Vermont Blvd.</t>
  </si>
  <si>
    <t>Vermont Blvd. to Cypress Links Blvd.</t>
  </si>
  <si>
    <t>Cypress Links Blvd. to SR 9 (I-95)</t>
  </si>
  <si>
    <t>SR 9 (I-95) to Wildwood Dr.</t>
  </si>
  <si>
    <t>Wildwood Dr. to Holmes Blvd.</t>
  </si>
  <si>
    <t>Holmes Blvd. to SR 312</t>
  </si>
  <si>
    <t>SR 312 to St. Aug. City Limits (W)</t>
  </si>
  <si>
    <t>SR 312</t>
  </si>
  <si>
    <t>CR 5A to SR 5 (US 1)</t>
  </si>
  <si>
    <t>SR 5 (US 1) to Coke Rd.</t>
  </si>
  <si>
    <t>Coke Rd. to SR A1A</t>
  </si>
  <si>
    <t>SR 5 (US 1)</t>
  </si>
  <si>
    <t>Flagler Co. Line to SR 9 (I-95)</t>
  </si>
  <si>
    <t>4PA</t>
  </si>
  <si>
    <t>SR 9 (I-95) to SR 206</t>
  </si>
  <si>
    <t>SR 206 to Shores Blvd.(S)</t>
  </si>
  <si>
    <t>64/273/11</t>
  </si>
  <si>
    <t>Shores Blvd.(S) to Wildwood Dr.</t>
  </si>
  <si>
    <t>Wildwood Dr. to CR 5A</t>
  </si>
  <si>
    <t>273/312</t>
  </si>
  <si>
    <t>CR 5A to Lewis Point Rd.</t>
  </si>
  <si>
    <t>273/311</t>
  </si>
  <si>
    <t>Lewis Point Rd. to Shore Dr.</t>
  </si>
  <si>
    <t>6PA</t>
  </si>
  <si>
    <t>Shore Dr. to SR 312</t>
  </si>
  <si>
    <t>SR 312 to St. Aug. City Limits (S)</t>
  </si>
  <si>
    <t>St. Aug. Limits (N) to CR 16A (Lewis Spdwy)</t>
  </si>
  <si>
    <t>CR 16A (Lewis Spdwy) to Gun Club Rd.</t>
  </si>
  <si>
    <t>Gun Club Rd. to International Golf Pkwy.</t>
  </si>
  <si>
    <t>CR 210 to Duval Co. Line</t>
  </si>
  <si>
    <t>SR 9 (I-95)</t>
  </si>
  <si>
    <t>Flagler Co. Line to SR 5 (US 1)</t>
  </si>
  <si>
    <t>6IF</t>
  </si>
  <si>
    <t>SR 5 (US 1) to SR 206</t>
  </si>
  <si>
    <t>SR 207 to SR 16</t>
  </si>
  <si>
    <t>SR 16 to International Golf Pkwy.</t>
  </si>
  <si>
    <t>International Golf Pkwy. to CR 210</t>
  </si>
  <si>
    <t>SR A1A</t>
  </si>
  <si>
    <t>Flagler Co. Line to Ft. Matanzas Mon. Entr.</t>
  </si>
  <si>
    <t>Ft. Matanzas Monument Entr. to SR 206</t>
  </si>
  <si>
    <t>SR 206 to Owens Ave.</t>
  </si>
  <si>
    <t>Owens Ave. to A1A Beach Blvd.(S)</t>
  </si>
  <si>
    <t>A1A Beach Blvd.(S) to Pope Rd.</t>
  </si>
  <si>
    <t>Pope Rd. to SR 312</t>
  </si>
  <si>
    <t xml:space="preserve">SR A1A </t>
  </si>
  <si>
    <t>St. Aug. Limits (N) to SR A1A (Cstl. Hwy.)</t>
  </si>
  <si>
    <t>SR A1A (Vilano Rd.) to 3rd St.</t>
  </si>
  <si>
    <t>3rd St. to Guana River Park Dam Use Entr.</t>
  </si>
  <si>
    <t>Guana River Park Dam Use Entr. to Mickler Rd.</t>
  </si>
  <si>
    <t>CR 210 (Palm Valley Rd) to TPC Blvd.</t>
  </si>
  <si>
    <t>TPC Blvd. to CR 210 (Corona Rd)</t>
  </si>
  <si>
    <t>CR 210A (Solana Rd) to Marlin Ave.</t>
  </si>
  <si>
    <t>Marlin Ave. to Duval Co. Line</t>
  </si>
  <si>
    <t>St. Ambrose Church Rd.</t>
  </si>
  <si>
    <t>CR 13A to SR 207</t>
  </si>
  <si>
    <t>Varella Ave.</t>
  </si>
  <si>
    <t>SR 16 to Lewis Speedway (CR 16A)</t>
  </si>
  <si>
    <t>Wildwood Dr.</t>
  </si>
  <si>
    <t>SR 5 (US 1) to Deerchase Drive</t>
  </si>
  <si>
    <t>Deerchase Drive to SR 207</t>
  </si>
  <si>
    <t>Woodlawn Rd.</t>
  </si>
  <si>
    <t>SR 16 to Heritage Park Drive (N)</t>
  </si>
  <si>
    <t>Heritage Park Dr. (N) to Lewis Speedway (CR 16A)</t>
  </si>
  <si>
    <t>CR 223 (Veterans Pkwy)</t>
  </si>
  <si>
    <t>CR 244 to Race Track Rd</t>
  </si>
  <si>
    <t>CR 244 (Longleaf Pine Pkwy)</t>
  </si>
  <si>
    <t>CR 210/16A to Greenbriar Rd</t>
  </si>
  <si>
    <t>Greenbriar Rd to Roberts Rd</t>
  </si>
  <si>
    <t>Roberts Rd to CR 223</t>
  </si>
  <si>
    <t>CR 2209 (St. Johns Pkwy)</t>
  </si>
  <si>
    <t>CR 210 to Future SR 9B</t>
  </si>
  <si>
    <t>Future SR 9B to CR 244</t>
  </si>
  <si>
    <t>US 1 to Duval County Line</t>
  </si>
  <si>
    <t>CR 210 (Nocatee Pkwy)</t>
  </si>
  <si>
    <t>US 1 to Valley Ridge Blvd.</t>
  </si>
  <si>
    <t>4E</t>
  </si>
  <si>
    <t>Duval County Line to Crosswater Pkwy</t>
  </si>
  <si>
    <t>6E</t>
  </si>
  <si>
    <t>Crosswater Pkwy to Palm Valley Rd. East</t>
  </si>
  <si>
    <t>Palm Valley Rd. East to CR 210A (Roscoe Blvd)</t>
  </si>
  <si>
    <t>FDOT LOS</t>
  </si>
  <si>
    <t>HANDBOOK</t>
  </si>
  <si>
    <t>REFERENCE</t>
  </si>
  <si>
    <t>Table 6, Rural Undeveloped Areas, Uninterrupted Flow Highways, 2 Lanes, Undivided, LOS "C"</t>
  </si>
  <si>
    <t>CURRENT</t>
  </si>
  <si>
    <t>Table 5, State Signalized Arterials, Class I, 2 Lanes, Undivided, LOS "D", -10% Non-State Signalized Roadway Adj.</t>
  </si>
  <si>
    <t>Table 4, State Signalized Arterials, Class I, 2 Lanes, Undivided, LOS "D", -10% Non-State Signalized Roadway Adj.</t>
  </si>
  <si>
    <t>Table 4, State Signalized Arterials, Class I, 2 Lanes, Undivided, LOS "D", -10% Non-State Signalized Roadway Adj; -20% for no left turn lanes</t>
  </si>
  <si>
    <t>Table 5, State Signalized Arterials, Class I, 4 Lanes, Divided, LOS "D", -10% Non-State Signalized Roadway Adj.</t>
  </si>
  <si>
    <t>Table 4, State Signalized Arterials, Class I, 2 Lanes, Undivided, LOS "D", -10% Non-State Signalized Roadway Adj., -20% for no left turn lanes</t>
  </si>
  <si>
    <t>Table 5, State Signalized Arterials, Class I, 2 Lanes, Undivided, LOS "D"</t>
  </si>
  <si>
    <t>Table 4, State Signalized Arterials, Class I, 4 Lanes, Divided, LOS "D"</t>
  </si>
  <si>
    <t>Table 5, State Signalized Arterials, Class I, 4 Lanes, Divided, LOS "D"</t>
  </si>
  <si>
    <t>Table 6, Rural Developed Areas, State Signalized Arterials, 2 Lanes, Undivided, LOS "C"</t>
  </si>
  <si>
    <t>CR 223 to Totterton Ave.</t>
  </si>
  <si>
    <t>Totterton Ave. to CR 2209</t>
  </si>
  <si>
    <t>Table 4, State Signalized Arterials, Class I, 4 Lanes, Undivided, LOS "D"</t>
  </si>
  <si>
    <t>Table 4, State Signalized Arterials, Class II, 2 Lanes, Undivided, LOS "D", -10% Non-State Signalized Roadway Adj.</t>
  </si>
  <si>
    <t>SR 13 to Longleaf Pine Pkwy</t>
  </si>
  <si>
    <t>Longleaf Pine Pkwy to CR 210</t>
  </si>
  <si>
    <t>Valley Ridge Blvd. to Preservation Trail</t>
  </si>
  <si>
    <t>CR 210 (Palm Valley Rd) E/W</t>
  </si>
  <si>
    <t>CR 210 (Palm Valley Rd) N/S</t>
  </si>
  <si>
    <t>CR 210 (Corona Rd) E/W</t>
  </si>
  <si>
    <t>CR 210 to St. Johns Pkwy</t>
  </si>
  <si>
    <t>Veterans Pkwy</t>
  </si>
  <si>
    <t>Longleaf Pine Pkwy to Race Track Rd</t>
  </si>
  <si>
    <t>Longleaf Pine Pkwy</t>
  </si>
  <si>
    <t>Roberts Rd to Veterans Pkwy</t>
  </si>
  <si>
    <t>Veterans Pkwy to Tollerton Ave</t>
  </si>
  <si>
    <t>Tollerton Ave to St. Johns Pkwy</t>
  </si>
  <si>
    <t>Valley Ridge Blvd</t>
  </si>
  <si>
    <t>Nocatee Pkwy</t>
  </si>
  <si>
    <t>Crosswater Pkwy to Palm Valley Rd/Davis Park Rd</t>
  </si>
  <si>
    <t>Palm Valley Rd to CR 210A (Roscoe Blvd)</t>
  </si>
  <si>
    <t>PGA Tour Blvd. to SR A1A</t>
  </si>
  <si>
    <t>Canal Blvd. to PGA Tour Blvd.</t>
  </si>
  <si>
    <t>Bishop Estates Rd. to Veterans Pkwy</t>
  </si>
  <si>
    <t>Veterans Pkwy to St. Johns Pkwy</t>
  </si>
  <si>
    <t>Bartram Springs Pkwy to SR 5 (US 1)</t>
  </si>
  <si>
    <t>3584 (Duval)</t>
  </si>
  <si>
    <t>0015 (Clay)</t>
  </si>
  <si>
    <t>SR 5 (US 1) to Sgt. Tutten Dr.</t>
  </si>
  <si>
    <t>Sgt. Tutten Dr. to SR A1A</t>
  </si>
  <si>
    <t>CR 208 to Joe Ashton Rd.</t>
  </si>
  <si>
    <t>Joe Ashton Rd. to SR 16</t>
  </si>
  <si>
    <t>Mickler Rd. to Sawgrass (2-lane)</t>
  </si>
  <si>
    <t>Sawgrass to Palm Valley Rd. (4-lane)</t>
  </si>
  <si>
    <t>Rolling Hills Dr.</t>
  </si>
  <si>
    <t>Crosswater Pkwy</t>
  </si>
  <si>
    <t>Dobbs Rd to SR 207</t>
  </si>
  <si>
    <t>Preservation Trail to Nocatee Pkwy</t>
  </si>
  <si>
    <t>Palm Valley Rd (Old CR 210)</t>
  </si>
  <si>
    <t>Table 4, State Signalized Arterials, Class II, 2 Lanes, Undivided, LOS "C", -10% Non-State Signalized Roadway Adj; -20% for no left turn lanes</t>
  </si>
  <si>
    <t>Table 5, State Signalized Arterials, Class I, 2 Lanes, Undivided, LOS "D", -10% Non-State Signalized Roadway Adj; -20% for no left turn lanes</t>
  </si>
  <si>
    <t>Table 4, State Signalized Arterials, Class II, 2 Lanes, Undivided, LOS "D", -10% Non-State Signalized Roadway Adj.; -20% for no left turn lanes</t>
  </si>
  <si>
    <t>CR 208 to Joe Ashton Rd</t>
  </si>
  <si>
    <t>Table 5, Uninterrupted Flow Highway, 2 Lanes, Undivided, LOS "D".</t>
  </si>
  <si>
    <t>Table 4, State Signalized Arterials, Class I, 4 Lanes, Undivided, LOS "D", -10% Non-State Signalized Roadway Adj.</t>
  </si>
  <si>
    <t xml:space="preserve">Table 4, State Signalized Arterials, Class I, 4 Lanes, Divided, LOS "D", -10% Non-State Signalized Roadway Adj. </t>
  </si>
  <si>
    <t xml:space="preserve">Table 4, State Signalized Arterials, Class I, 6 Lanes, Divided, LOS "D" </t>
  </si>
  <si>
    <t>Table 54 State Signalized Arterials, Class I, 4 Lanes, Divided, LOS "D"</t>
  </si>
  <si>
    <t>6UC</t>
  </si>
  <si>
    <t>Palm Valley Rd to Canal Blvd.</t>
  </si>
  <si>
    <t>Mickler Rd. to Sawgrass Dr. W (2-lane)</t>
  </si>
  <si>
    <t>Sawgrass Dr. W to Palm Valley Rd. (4-lane)</t>
  </si>
  <si>
    <t>Palm Valley Rd to PGA Tour Blvd.</t>
  </si>
  <si>
    <t>PGA Tour Blvd. to Corona Rd</t>
  </si>
  <si>
    <t>Corona Rd to CR 210A (Solana Rd)</t>
  </si>
  <si>
    <t>CR 210/US 1 Overpass</t>
  </si>
  <si>
    <t>SR 5 (US 1)  Overpass to SR 5 (US 1) N</t>
  </si>
  <si>
    <t>CR 210 W to Valley Ridge Blvd</t>
  </si>
  <si>
    <t>CR 210/Valley Ridge Blvd</t>
  </si>
  <si>
    <t>CR 210 to Nocatee Pkwy</t>
  </si>
  <si>
    <t>US 1 to CR 210</t>
  </si>
  <si>
    <t>Alternate CR 210</t>
  </si>
  <si>
    <t>CR 210 W. to SR 5 (US 1) N</t>
  </si>
  <si>
    <t>Alternate CR 210 to Valley Ridge Blvd</t>
  </si>
  <si>
    <t>CR 210 W. to Nocatee Pkwy</t>
  </si>
  <si>
    <t>US 1 to CR 210 W.</t>
  </si>
  <si>
    <t>International Golf Pkwy. to Alternate CR 210</t>
  </si>
  <si>
    <t>Alternate CR 210 to Valley Ridge Blvd.</t>
  </si>
  <si>
    <t>Valley Ridge Blvd. to Duval Co. Line</t>
  </si>
  <si>
    <t>SR 9 (I-95) to N. Francis Road</t>
  </si>
  <si>
    <t>N. Francis Road to St. Marks Pond Blvd.</t>
  </si>
  <si>
    <t>For 2016 TAS, the average of 2014, 2015, and 2016 was used  (due to closing of publix for reconstruction)</t>
  </si>
  <si>
    <t>CR 5A to Dobbs Rd</t>
  </si>
  <si>
    <t>Table 4, State Signalized Arterials, Class I, 2 Lanes, Undivided, LOS "D", -10% Non-State Signalized Roadway Adj;</t>
  </si>
  <si>
    <t>Kings Estate Rd.</t>
  </si>
  <si>
    <t>West Peyton Pkwy</t>
  </si>
  <si>
    <t>SR 9B</t>
  </si>
  <si>
    <t>SR 9B to Race Track Rd</t>
  </si>
  <si>
    <t>St. Johns Pkwy to W. Peyton Pkwy</t>
  </si>
  <si>
    <t>W. Peyton Pkwy to Duval County Line</t>
  </si>
  <si>
    <t>4IF</t>
  </si>
  <si>
    <t>St. Johns Pkwy to West Peyton Pkwy</t>
  </si>
  <si>
    <t>West Peyton Pkwy to Bartram Park Blvd</t>
  </si>
  <si>
    <t>CR 2209 to S. Francis Rd</t>
  </si>
  <si>
    <t>S. Francis Rd to West Mall Entrance</t>
  </si>
  <si>
    <t>C.E. Wilson Road to Twin Creeks Boundary</t>
  </si>
  <si>
    <t>CR 210 to SR 9B</t>
  </si>
  <si>
    <t>SR 9B to Longleaf Pine Pkwy</t>
  </si>
  <si>
    <t>Silverleaf Pkwy</t>
  </si>
  <si>
    <t>SR 16/CR 16A to St. Johns Pkwy (CR 2209)</t>
  </si>
  <si>
    <t>St. Johns Pkwy (CR 2209)</t>
  </si>
  <si>
    <t>Brinkhoff Road</t>
  </si>
  <si>
    <t>Wildwood Dr to SR 207</t>
  </si>
  <si>
    <t>Silverleaf Pwky to First Coast Expressway</t>
  </si>
  <si>
    <t>First Coast Expressway to CR 210</t>
  </si>
  <si>
    <t>Bartram Park Blvd to East Peyton Pkwy</t>
  </si>
  <si>
    <t>East Peyton Pkwy to Bartram Springs Pkwy</t>
  </si>
  <si>
    <t xml:space="preserve">East Peyton Pkwy to Bartram Springs </t>
  </si>
  <si>
    <t>Silverleaf Pkwy to First Coast Expressway</t>
  </si>
  <si>
    <t>10lF</t>
  </si>
  <si>
    <t>Limited Access Freeway (Rural), 6 Lanes, LOS "C"</t>
  </si>
  <si>
    <t>Limited Access Freeway (Transitioning), 6 Lanes, LOS "C"</t>
  </si>
  <si>
    <t>Arterial C4 - Urban General), 4 Lanes, LOS "D"</t>
  </si>
  <si>
    <t>Arterial C3C - Suburban Commercial), 4 Lanes, LOS "D"</t>
  </si>
  <si>
    <t>Arterial C3R - SuburbanResidential), 2 Lanes, LOS "D"</t>
  </si>
  <si>
    <t>Arterial C3R - SuburbanResidential), 4 Lanes, LOS "D"</t>
  </si>
  <si>
    <t>Arterial C2 - Rural), 4 Lanes, LOS "C"</t>
  </si>
  <si>
    <t>2020 or 2023</t>
  </si>
  <si>
    <t>Arterial C2 - Rural), 2 Lanes, LOS "C"</t>
  </si>
  <si>
    <t>Arterial C1 -Natural), 2 Lanes, LOS "D"</t>
  </si>
  <si>
    <t>Arterial C3R - Suburban Residential, 4 Lanes, LOS "D"</t>
  </si>
  <si>
    <t>Arterial C3C - Suburban Commercial, 4 Lanes, LOS "D"</t>
  </si>
  <si>
    <t>Arterial C3R - SuburbanResidential, 2 Lanes, LOS "D"</t>
  </si>
  <si>
    <t>Arterial C4 - Urban General, 2 Lanes, LOS "D"</t>
  </si>
  <si>
    <t>CONTEXT</t>
  </si>
  <si>
    <t>CLASS</t>
  </si>
  <si>
    <t>C2</t>
  </si>
  <si>
    <t>C2T</t>
  </si>
  <si>
    <t>C3R</t>
  </si>
  <si>
    <t>C3C</t>
  </si>
  <si>
    <t>C4</t>
  </si>
  <si>
    <t>C1/C2</t>
  </si>
  <si>
    <t>C1</t>
  </si>
  <si>
    <t>STATE ROADS UPDATED TO 2023 LEVEL OF SERVICE HANDBOOK (COMPLETE STREETS CONTEXT CLASSIFICATIONS)</t>
  </si>
  <si>
    <t>COUNTY ROADS REMAIN 2020 LEVEL OF SERVICE HANDBOOK SERVICE VOLUMES UNTIL CONTEXT CLASSIFICATIONS ARE ADOPTED ON COUNTY ROADS</t>
  </si>
  <si>
    <t>International Golf Pkwy to Verona Way</t>
  </si>
  <si>
    <t>Verona Way to San Giacomo Rd</t>
  </si>
  <si>
    <t>S Francis Rd to Turning Point Academy Ent</t>
  </si>
  <si>
    <t>San Giacomo to S. Francis Rd</t>
  </si>
  <si>
    <t>Turning Point Academy Ent to Whisper Ridge Dr</t>
  </si>
  <si>
    <t>Whisper Ridge Dr to West Mall Entrance</t>
  </si>
  <si>
    <t>Putnam Co. Line to Dancy Ave</t>
  </si>
  <si>
    <t>Tractor Depot Ent to SR 206</t>
  </si>
  <si>
    <t>Dancy Ave to Tractor Depot Ent</t>
  </si>
  <si>
    <t>Vermont Blvd. to Maine St</t>
  </si>
  <si>
    <t>Maine St. to Cypress Links Blvd.</t>
  </si>
  <si>
    <t>SR 206 to Crescent Key Dr</t>
  </si>
  <si>
    <t>Crescent Key Dr. to Shores Blvd (S)</t>
  </si>
  <si>
    <t>CR 16A (Lewis Spdwy) to Stokes Landing Rd</t>
  </si>
  <si>
    <t>Stokes Landing Rd. to International Golf Pkwy.</t>
  </si>
  <si>
    <t xml:space="preserve">SERVICE </t>
  </si>
  <si>
    <t>CENSUS</t>
  </si>
  <si>
    <t>FDOT</t>
  </si>
  <si>
    <t>NEW</t>
  </si>
  <si>
    <t>CENSUS?</t>
  </si>
  <si>
    <t>2023 QLOS</t>
  </si>
  <si>
    <t>2020 QLOS</t>
  </si>
  <si>
    <t>STND</t>
  </si>
  <si>
    <t>Limited Access Freeway (Urbanized), 4 Lanes, LOS "D"</t>
  </si>
  <si>
    <t>Arterial C2 - Rural, 2 Lanes, LOS "D'</t>
  </si>
  <si>
    <t>Arterial C2 - Rural, 2 Lanes, LOS "D"</t>
  </si>
  <si>
    <t>Arterial C2 - Rural), 2 Lanes, LOS "D"</t>
  </si>
  <si>
    <t>Arterial C3C - Suburban Commercial), 2 Lanes, LOS "D"</t>
  </si>
  <si>
    <t>Arterial C1 -Natural &amp; C2 - Rural), 2 Lanes, LOS "D"</t>
  </si>
  <si>
    <t>Arterial C2 - Rural), 4 Lanes, LOS "B"</t>
  </si>
  <si>
    <t>Limited Access Freeway (Transitioning), 6 Lanes, LOS "D"; LOS VARIANCE FOR CR 2209</t>
  </si>
  <si>
    <t>Arterial C2 - Rural), 4 Lanes, LOS "D"; Used C3R; did not split link</t>
  </si>
  <si>
    <t>Arterial C2 - Rural), 4 Lanes, LOS "D"; Used C3R approved per email with FDOT</t>
  </si>
  <si>
    <t>Arterial C2T - Rural Town), 4 Lanes, LOS "C"; Used C2 for consistency; did not split link</t>
  </si>
  <si>
    <t>Arterial C2T - Rural Town), 4 Lanes, LOS "C"; Used C2 LOS "B" for consistency; did not split link</t>
  </si>
  <si>
    <t>Arterial C3R - SuburbanResidential), 2 Lanes, LOS "D"; Used C2 for consistency; did no split link</t>
  </si>
  <si>
    <t>Table 4, State Signalized Arterials, Class I, 4 Lanes, Divided, LOS "D"; FUNDED BY FDOT</t>
  </si>
  <si>
    <t>Table 4, State Signalized Arterials, Class I, 4 Lanes, Divided, LOS "D"; FUNDED BY DUVAL COUNTY</t>
  </si>
  <si>
    <t>ADT23</t>
  </si>
  <si>
    <t>CR 210 to River Reach Pkwy</t>
  </si>
  <si>
    <t>River Reach Pkwy to SR 16</t>
  </si>
  <si>
    <t>SR 9 (I-95) to E.W. Pappy Rd</t>
  </si>
  <si>
    <t>E.W. Pappy Rd to Alternate CR 210</t>
  </si>
  <si>
    <t>Table 4 State Signalized Arterials, Class I, 4 Lanes, Divided, LOS "D"</t>
  </si>
  <si>
    <t>Updated with 2023 FDOT and</t>
  </si>
  <si>
    <t>2024 St. Johns County Traffic Counts</t>
  </si>
  <si>
    <t>ADT24</t>
  </si>
  <si>
    <t>SR 207 to SR 312</t>
  </si>
  <si>
    <t>SR 312 to CR 214</t>
  </si>
  <si>
    <t>0256 (Flagler)</t>
  </si>
  <si>
    <t>SR 16 to Royal Pines Pkwy</t>
  </si>
  <si>
    <t>Royal Pines Pkwy to SR 9 (I-95)</t>
  </si>
  <si>
    <t>CR 13A (Pacetti Rd)</t>
  </si>
  <si>
    <t>Putnam Co. Line to Hastings Main Street</t>
  </si>
  <si>
    <t>Hastings Main Street to SR 206</t>
  </si>
  <si>
    <t>Holmes Blvd to SR 207</t>
  </si>
  <si>
    <t>Table 5, Uninterrupted Flow Highway, 2 Lanes, Undivided, LOS "D"</t>
  </si>
  <si>
    <t xml:space="preserve">Table 4, State Signalized Arterials, Class I, 4 Lanes, Divided, LOS "D"; -10% Non-State Signalized Roadway Adj. </t>
  </si>
  <si>
    <t>Table 4, State Signalized Arterials, Class I, 6 Lanes, Undivided, LOS "D", -10% Non-State Signalized Roadway Adj.</t>
  </si>
  <si>
    <t xml:space="preserve">Table 4, State Signalized Arterials, Class I, 2 Lanes, Undivided, LOS "D", </t>
  </si>
  <si>
    <t>Table 4, Freeway, 4 Lanes, LOS "D"</t>
  </si>
  <si>
    <t>Table 4, Freeway, 6 Lanes, LOS "D"</t>
  </si>
  <si>
    <t>Limited Access Freeway (Urbanized Area - 2020 Census), 10 Lanes, LOS "D"; LOS VARIANCE FOR CR 2209</t>
  </si>
  <si>
    <t>Table 4, State Signalized Arterials, Class I, 6 Lanes, Divided, LOS "D"</t>
  </si>
  <si>
    <t>Heritage Park Dr. (N) to Lewis Speedway</t>
  </si>
  <si>
    <t>SR 16 to Lewis Speedway</t>
  </si>
  <si>
    <t>APPROVED</t>
  </si>
  <si>
    <t>Brambly Vine Dr. to Longleaf Pine Pkwy</t>
  </si>
  <si>
    <t>SR 13 to Brambly Vine Dr.</t>
  </si>
  <si>
    <t>.</t>
  </si>
  <si>
    <t>OK</t>
  </si>
  <si>
    <t>CRITICAL</t>
  </si>
  <si>
    <t>DEFICIENT</t>
  </si>
  <si>
    <t>Published: 04/07/2025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</si>
</sst>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164" formatCode="dd\-mmm\-yy_)"/>
    <numFmt numFmtId="165" formatCode=";;;"/>
    <numFmt numFmtId="166" formatCode="0_)"/>
    <numFmt numFmtId="167" formatCode="0.00_)"/>
    <numFmt numFmtId="168" formatCode="0.000_)"/>
    <numFmt numFmtId="169" formatCode="0.0%"/>
    <numFmt numFmtId="170" formatCode="0.0_)"/>
    <numFmt numFmtId="171" formatCode="#,##0.0_);\(#,##0.0\)"/>
    <numFmt numFmtId="172" formatCode="&quot;$&quot;#,##0.000_);\(&quot;$&quot;#,##0.000\)"/>
    <numFmt numFmtId="173" formatCode="0.0000_)"/>
    <numFmt numFmtId="174" formatCode="0.0"/>
    <numFmt numFmtId="175" formatCode="0.000"/>
  </numFmts>
  <fonts count="78" x14ac:knownFonts="1">
    <font>
      <sz val="12"/>
      <name val="Arial"/>
    </font>
    <font>
      <sz val="11"/>
      <color indexed="8"/>
      <name val="Calibri"/>
      <family val="2"/>
    </font>
    <font>
      <sz val="12"/>
      <name val="Arial"/>
      <family val="2"/>
    </font>
    <font>
      <sz val="12"/>
      <color indexed="20"/>
      <name val="Arial"/>
      <family val="2"/>
    </font>
    <font>
      <sz val="12"/>
      <color indexed="8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sz val="14"/>
      <color indexed="12"/>
      <name val="Arial"/>
      <family val="2"/>
    </font>
    <font>
      <sz val="20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20"/>
      <color indexed="20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4"/>
      <name val="Arial"/>
      <family val="2"/>
    </font>
    <font>
      <sz val="14"/>
      <color indexed="20"/>
      <name val="Arial"/>
      <family val="2"/>
    </font>
    <font>
      <sz val="14"/>
      <color indexed="8"/>
      <name val="Arial"/>
      <family val="2"/>
    </font>
    <font>
      <sz val="16"/>
      <name val="Arial"/>
      <family val="2"/>
    </font>
    <font>
      <b/>
      <sz val="20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17.5"/>
      <color theme="1"/>
      <name val="Calibri"/>
      <family val="2"/>
      <scheme val="minor"/>
    </font>
    <font>
      <sz val="3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1" tint="4.9989318521683403E-2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 tint="4.9989318521683403E-2"/>
      </left>
      <right style="thin">
        <color indexed="8"/>
      </right>
      <top/>
      <bottom style="thin">
        <color indexed="8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8"/>
      </left>
      <right style="thin">
        <color indexed="8"/>
      </right>
      <top/>
      <bottom style="double">
        <color theme="1" tint="4.9989318521683403E-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1" tint="4.9989318521683403E-2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1" tint="4.9989318521683403E-2"/>
      </right>
      <top style="thin">
        <color indexed="8"/>
      </top>
      <bottom style="thin">
        <color indexed="8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indexed="8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217">
    <xf numFmtId="0" fontId="0" fillId="0" borderId="1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5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30" fillId="2" borderId="0" applyNumberFormat="0" applyBorder="0" applyAlignment="0" applyProtection="0"/>
    <xf numFmtId="0" fontId="34" fillId="2" borderId="2" applyNumberFormat="0" applyAlignment="0" applyProtection="0"/>
    <xf numFmtId="0" fontId="36" fillId="11" borderId="3" applyNumberFormat="0" applyAlignment="0" applyProtection="0"/>
    <xf numFmtId="0" fontId="3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32" fillId="2" borderId="2" applyNumberFormat="0" applyAlignment="0" applyProtection="0"/>
    <xf numFmtId="0" fontId="35" fillId="0" borderId="7" applyNumberFormat="0" applyFill="0" applyAlignment="0" applyProtection="0"/>
    <xf numFmtId="0" fontId="31" fillId="2" borderId="0" applyNumberFormat="0" applyBorder="0" applyAlignment="0" applyProtection="0"/>
    <xf numFmtId="0" fontId="49" fillId="0" borderId="0"/>
    <xf numFmtId="0" fontId="48" fillId="0" borderId="0"/>
    <xf numFmtId="0" fontId="24" fillId="3" borderId="8" applyNumberFormat="0" applyFont="0" applyAlignment="0" applyProtection="0"/>
    <xf numFmtId="0" fontId="33" fillId="2" borderId="9" applyNumberFormat="0" applyAlignment="0" applyProtection="0"/>
    <xf numFmtId="0" fontId="25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3" borderId="0" applyNumberFormat="0" applyBorder="0" applyAlignment="0" applyProtection="0"/>
    <xf numFmtId="0" fontId="55" fillId="3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4" borderId="0" applyNumberFormat="0" applyBorder="0" applyAlignment="0" applyProtection="0"/>
    <xf numFmtId="0" fontId="55" fillId="4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40" fillId="6" borderId="0" applyNumberFormat="0" applyBorder="0" applyAlignment="0" applyProtection="0"/>
    <xf numFmtId="0" fontId="62" fillId="6" borderId="0" applyNumberFormat="0" applyBorder="0" applyAlignment="0" applyProtection="0"/>
    <xf numFmtId="0" fontId="40" fillId="2" borderId="0" applyNumberFormat="0" applyBorder="0" applyAlignment="0" applyProtection="0"/>
    <xf numFmtId="0" fontId="62" fillId="2" borderId="0" applyNumberFormat="0" applyBorder="0" applyAlignment="0" applyProtection="0"/>
    <xf numFmtId="0" fontId="40" fillId="4" borderId="0" applyNumberFormat="0" applyBorder="0" applyAlignment="0" applyProtection="0"/>
    <xf numFmtId="0" fontId="62" fillId="4" borderId="0" applyNumberFormat="0" applyBorder="0" applyAlignment="0" applyProtection="0"/>
    <xf numFmtId="0" fontId="40" fillId="7" borderId="0" applyNumberFormat="0" applyBorder="0" applyAlignment="0" applyProtection="0"/>
    <xf numFmtId="0" fontId="62" fillId="7" borderId="0" applyNumberFormat="0" applyBorder="0" applyAlignment="0" applyProtection="0"/>
    <xf numFmtId="0" fontId="40" fillId="8" borderId="0" applyNumberFormat="0" applyBorder="0" applyAlignment="0" applyProtection="0"/>
    <xf numFmtId="0" fontId="62" fillId="8" borderId="0" applyNumberFormat="0" applyBorder="0" applyAlignment="0" applyProtection="0"/>
    <xf numFmtId="0" fontId="40" fillId="5" borderId="0" applyNumberFormat="0" applyBorder="0" applyAlignment="0" applyProtection="0"/>
    <xf numFmtId="0" fontId="62" fillId="5" borderId="0" applyNumberFormat="0" applyBorder="0" applyAlignment="0" applyProtection="0"/>
    <xf numFmtId="0" fontId="40" fillId="9" borderId="0" applyNumberFormat="0" applyBorder="0" applyAlignment="0" applyProtection="0"/>
    <xf numFmtId="0" fontId="62" fillId="9" borderId="0" applyNumberFormat="0" applyBorder="0" applyAlignment="0" applyProtection="0"/>
    <xf numFmtId="0" fontId="40" fillId="10" borderId="0" applyNumberFormat="0" applyBorder="0" applyAlignment="0" applyProtection="0"/>
    <xf numFmtId="0" fontId="62" fillId="10" borderId="0" applyNumberFormat="0" applyBorder="0" applyAlignment="0" applyProtection="0"/>
    <xf numFmtId="0" fontId="40" fillId="6" borderId="0" applyNumberFormat="0" applyBorder="0" applyAlignment="0" applyProtection="0"/>
    <xf numFmtId="0" fontId="62" fillId="6" borderId="0" applyNumberFormat="0" applyBorder="0" applyAlignment="0" applyProtection="0"/>
    <xf numFmtId="0" fontId="40" fillId="7" borderId="0" applyNumberFormat="0" applyBorder="0" applyAlignment="0" applyProtection="0"/>
    <xf numFmtId="0" fontId="62" fillId="7" borderId="0" applyNumberFormat="0" applyBorder="0" applyAlignment="0" applyProtection="0"/>
    <xf numFmtId="0" fontId="40" fillId="8" borderId="0" applyNumberFormat="0" applyBorder="0" applyAlignment="0" applyProtection="0"/>
    <xf numFmtId="0" fontId="62" fillId="8" borderId="0" applyNumberFormat="0" applyBorder="0" applyAlignment="0" applyProtection="0"/>
    <xf numFmtId="0" fontId="40" fillId="10" borderId="0" applyNumberFormat="0" applyBorder="0" applyAlignment="0" applyProtection="0"/>
    <xf numFmtId="0" fontId="62" fillId="10" borderId="0" applyNumberFormat="0" applyBorder="0" applyAlignment="0" applyProtection="0"/>
    <xf numFmtId="0" fontId="30" fillId="2" borderId="0" applyNumberFormat="0" applyBorder="0" applyAlignment="0" applyProtection="0"/>
    <xf numFmtId="0" fontId="57" fillId="2" borderId="0" applyNumberFormat="0" applyBorder="0" applyAlignment="0" applyProtection="0"/>
    <xf numFmtId="0" fontId="34" fillId="2" borderId="2" applyNumberFormat="0" applyAlignment="0" applyProtection="0"/>
    <xf numFmtId="0" fontId="69" fillId="2" borderId="2" applyNumberFormat="0" applyAlignment="0" applyProtection="0"/>
    <xf numFmtId="0" fontId="36" fillId="11" borderId="3" applyNumberFormat="0" applyAlignment="0" applyProtection="0"/>
    <xf numFmtId="0" fontId="58" fillId="11" borderId="3" applyNumberFormat="0" applyAlignment="0" applyProtection="0"/>
    <xf numFmtId="0" fontId="3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56" fillId="2" borderId="0" applyNumberFormat="0" applyBorder="0" applyAlignment="0" applyProtection="0"/>
    <xf numFmtId="0" fontId="26" fillId="0" borderId="4" applyNumberFormat="0" applyFill="0" applyAlignment="0" applyProtection="0"/>
    <xf numFmtId="0" fontId="64" fillId="0" borderId="4" applyNumberFormat="0" applyFill="0" applyAlignment="0" applyProtection="0"/>
    <xf numFmtId="0" fontId="27" fillId="0" borderId="5" applyNumberFormat="0" applyFill="0" applyAlignment="0" applyProtection="0"/>
    <xf numFmtId="0" fontId="65" fillId="0" borderId="5" applyNumberFormat="0" applyFill="0" applyAlignment="0" applyProtection="0"/>
    <xf numFmtId="0" fontId="28" fillId="0" borderId="6" applyNumberFormat="0" applyFill="0" applyAlignment="0" applyProtection="0"/>
    <xf numFmtId="0" fontId="66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2" fillId="2" borderId="2" applyNumberFormat="0" applyAlignment="0" applyProtection="0"/>
    <xf numFmtId="0" fontId="68" fillId="2" borderId="2" applyNumberFormat="0" applyAlignment="0" applyProtection="0"/>
    <xf numFmtId="0" fontId="35" fillId="0" borderId="7" applyNumberFormat="0" applyFill="0" applyAlignment="0" applyProtection="0"/>
    <xf numFmtId="0" fontId="70" fillId="0" borderId="7" applyNumberFormat="0" applyFill="0" applyAlignment="0" applyProtection="0"/>
    <xf numFmtId="0" fontId="31" fillId="2" borderId="0" applyNumberFormat="0" applyBorder="0" applyAlignment="0" applyProtection="0"/>
    <xf numFmtId="0" fontId="67" fillId="2" borderId="0" applyNumberFormat="0" applyBorder="0" applyAlignment="0" applyProtection="0"/>
    <xf numFmtId="0" fontId="49" fillId="0" borderId="0"/>
    <xf numFmtId="0" fontId="47" fillId="0" borderId="1"/>
    <xf numFmtId="0" fontId="2" fillId="3" borderId="8" applyNumberFormat="0" applyFont="0" applyAlignment="0" applyProtection="0"/>
    <xf numFmtId="0" fontId="47" fillId="3" borderId="8" applyNumberFormat="0" applyFont="0" applyAlignment="0" applyProtection="0"/>
    <xf numFmtId="0" fontId="33" fillId="2" borderId="9" applyNumberFormat="0" applyAlignment="0" applyProtection="0"/>
    <xf numFmtId="0" fontId="61" fillId="2" borderId="9" applyNumberFormat="0" applyAlignment="0" applyProtection="0"/>
    <xf numFmtId="0" fontId="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61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4" fillId="2" borderId="2" applyNumberFormat="0" applyAlignment="0" applyProtection="0"/>
    <xf numFmtId="0" fontId="34" fillId="2" borderId="2" applyNumberFormat="0" applyAlignment="0" applyProtection="0"/>
    <xf numFmtId="0" fontId="36" fillId="11" borderId="3" applyNumberFormat="0" applyAlignment="0" applyProtection="0"/>
    <xf numFmtId="0" fontId="36" fillId="11" borderId="3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2" borderId="2" applyNumberFormat="0" applyAlignment="0" applyProtection="0"/>
    <xf numFmtId="0" fontId="32" fillId="2" borderId="2" applyNumberFormat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1"/>
    <xf numFmtId="0" fontId="2" fillId="3" borderId="8" applyNumberFormat="0" applyFont="0" applyAlignment="0" applyProtection="0"/>
    <xf numFmtId="0" fontId="2" fillId="3" borderId="8" applyNumberFormat="0" applyFont="0" applyAlignment="0" applyProtection="0"/>
    <xf numFmtId="0" fontId="33" fillId="2" borderId="9" applyNumberFormat="0" applyAlignment="0" applyProtection="0"/>
    <xf numFmtId="0" fontId="33" fillId="2" borderId="9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2" fillId="0" borderId="0"/>
    <xf numFmtId="0" fontId="73" fillId="0" borderId="0"/>
  </cellStyleXfs>
  <cellXfs count="534">
    <xf numFmtId="0" fontId="0" fillId="0" borderId="1" xfId="0"/>
    <xf numFmtId="0" fontId="14" fillId="0" borderId="11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fill"/>
    </xf>
    <xf numFmtId="0" fontId="21" fillId="0" borderId="13" xfId="0" applyFont="1" applyBorder="1"/>
    <xf numFmtId="0" fontId="21" fillId="0" borderId="14" xfId="0" applyFont="1" applyBorder="1"/>
    <xf numFmtId="0" fontId="2" fillId="0" borderId="15" xfId="0" applyFont="1" applyBorder="1"/>
    <xf numFmtId="0" fontId="2" fillId="0" borderId="0" xfId="0" applyFont="1" applyBorder="1"/>
    <xf numFmtId="0" fontId="8" fillId="0" borderId="0" xfId="0" applyFont="1" applyBorder="1"/>
    <xf numFmtId="165" fontId="4" fillId="0" borderId="16" xfId="0" applyNumberFormat="1" applyFont="1" applyBorder="1" applyAlignment="1">
      <alignment horizontal="center"/>
    </xf>
    <xf numFmtId="165" fontId="2" fillId="0" borderId="16" xfId="0" applyNumberFormat="1" applyFont="1" applyBorder="1"/>
    <xf numFmtId="0" fontId="17" fillId="0" borderId="9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9" xfId="0" applyFont="1" applyBorder="1" applyProtection="1">
      <protection locked="0"/>
    </xf>
    <xf numFmtId="0" fontId="17" fillId="0" borderId="9" xfId="0" applyFont="1" applyBorder="1"/>
    <xf numFmtId="0" fontId="17" fillId="0" borderId="9" xfId="0" applyFont="1" applyBorder="1" applyAlignment="1" applyProtection="1">
      <alignment horizontal="center"/>
      <protection locked="0"/>
    </xf>
    <xf numFmtId="167" fontId="17" fillId="0" borderId="9" xfId="0" applyNumberFormat="1" applyFont="1" applyBorder="1" applyProtection="1">
      <protection locked="0"/>
    </xf>
    <xf numFmtId="37" fontId="17" fillId="0" borderId="9" xfId="0" applyNumberFormat="1" applyFont="1" applyBorder="1"/>
    <xf numFmtId="37" fontId="17" fillId="0" borderId="19" xfId="0" applyNumberFormat="1" applyFont="1" applyBorder="1"/>
    <xf numFmtId="37" fontId="17" fillId="0" borderId="18" xfId="0" applyNumberFormat="1" applyFont="1" applyBorder="1"/>
    <xf numFmtId="169" fontId="17" fillId="0" borderId="9" xfId="0" applyNumberFormat="1" applyFont="1" applyBorder="1"/>
    <xf numFmtId="37" fontId="17" fillId="0" borderId="20" xfId="0" applyNumberFormat="1" applyFont="1" applyBorder="1"/>
    <xf numFmtId="0" fontId="2" fillId="0" borderId="1" xfId="0" applyFont="1"/>
    <xf numFmtId="0" fontId="17" fillId="0" borderId="21" xfId="0" applyFont="1" applyBorder="1" applyAlignment="1" applyProtection="1">
      <alignment horizontal="center"/>
      <protection locked="0"/>
    </xf>
    <xf numFmtId="0" fontId="17" fillId="0" borderId="19" xfId="0" applyFont="1" applyBorder="1" applyProtection="1">
      <protection locked="0"/>
    </xf>
    <xf numFmtId="0" fontId="17" fillId="0" borderId="19" xfId="0" applyFont="1" applyBorder="1"/>
    <xf numFmtId="0" fontId="17" fillId="0" borderId="19" xfId="0" applyFont="1" applyBorder="1" applyAlignment="1" applyProtection="1">
      <alignment horizontal="center"/>
      <protection locked="0"/>
    </xf>
    <xf numFmtId="0" fontId="17" fillId="0" borderId="19" xfId="0" applyFont="1" applyBorder="1" applyAlignment="1">
      <alignment horizontal="center"/>
    </xf>
    <xf numFmtId="167" fontId="17" fillId="0" borderId="19" xfId="0" applyNumberFormat="1" applyFont="1" applyBorder="1" applyProtection="1">
      <protection locked="0"/>
    </xf>
    <xf numFmtId="37" fontId="17" fillId="0" borderId="22" xfId="0" applyNumberFormat="1" applyFont="1" applyBorder="1"/>
    <xf numFmtId="169" fontId="17" fillId="0" borderId="19" xfId="0" applyNumberFormat="1" applyFont="1" applyBorder="1"/>
    <xf numFmtId="37" fontId="17" fillId="0" borderId="23" xfId="0" applyNumberFormat="1" applyFont="1" applyBorder="1"/>
    <xf numFmtId="167" fontId="17" fillId="0" borderId="9" xfId="0" applyNumberFormat="1" applyFont="1" applyBorder="1"/>
    <xf numFmtId="167" fontId="17" fillId="0" borderId="19" xfId="0" applyNumberFormat="1" applyFont="1" applyBorder="1"/>
    <xf numFmtId="0" fontId="17" fillId="0" borderId="19" xfId="0" applyFont="1" applyBorder="1" applyAlignment="1">
      <alignment horizontal="right"/>
    </xf>
    <xf numFmtId="0" fontId="2" fillId="0" borderId="1" xfId="0" applyFont="1" applyAlignment="1">
      <alignment horizontal="fill"/>
    </xf>
    <xf numFmtId="37" fontId="14" fillId="0" borderId="1" xfId="0" applyNumberFormat="1" applyFont="1"/>
    <xf numFmtId="0" fontId="14" fillId="0" borderId="1" xfId="0" applyFont="1"/>
    <xf numFmtId="0" fontId="3" fillId="0" borderId="15" xfId="0" applyFont="1" applyBorder="1"/>
    <xf numFmtId="0" fontId="2" fillId="0" borderId="15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165" fontId="9" fillId="0" borderId="0" xfId="0" applyNumberFormat="1" applyFont="1" applyBorder="1" applyProtection="1">
      <protection locked="0"/>
    </xf>
    <xf numFmtId="0" fontId="10" fillId="0" borderId="1" xfId="0" applyFont="1"/>
    <xf numFmtId="0" fontId="8" fillId="0" borderId="25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left"/>
    </xf>
    <xf numFmtId="165" fontId="8" fillId="0" borderId="0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8" fillId="0" borderId="16" xfId="0" applyFont="1" applyBorder="1"/>
    <xf numFmtId="165" fontId="2" fillId="0" borderId="16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5" fillId="0" borderId="28" xfId="0" applyFont="1" applyBorder="1"/>
    <xf numFmtId="0" fontId="14" fillId="0" borderId="28" xfId="0" applyFont="1" applyBorder="1"/>
    <xf numFmtId="0" fontId="14" fillId="0" borderId="29" xfId="0" applyFont="1" applyBorder="1" applyAlignment="1">
      <alignment horizontal="center"/>
    </xf>
    <xf numFmtId="0" fontId="14" fillId="0" borderId="29" xfId="0" applyFont="1" applyBorder="1"/>
    <xf numFmtId="0" fontId="9" fillId="0" borderId="1" xfId="0" applyFont="1" applyProtection="1">
      <protection locked="0"/>
    </xf>
    <xf numFmtId="0" fontId="14" fillId="0" borderId="30" xfId="0" applyFont="1" applyBorder="1" applyAlignment="1">
      <alignment horizontal="center"/>
    </xf>
    <xf numFmtId="0" fontId="15" fillId="0" borderId="31" xfId="0" applyFont="1" applyBorder="1"/>
    <xf numFmtId="0" fontId="14" fillId="0" borderId="31" xfId="0" applyFont="1" applyBorder="1"/>
    <xf numFmtId="0" fontId="14" fillId="0" borderId="32" xfId="0" applyFont="1" applyBorder="1" applyAlignment="1">
      <alignment horizontal="center"/>
    </xf>
    <xf numFmtId="0" fontId="14" fillId="0" borderId="32" xfId="0" applyFont="1" applyBorder="1"/>
    <xf numFmtId="0" fontId="16" fillId="0" borderId="32" xfId="0" applyFont="1" applyBorder="1" applyAlignment="1">
      <alignment horizontal="center"/>
    </xf>
    <xf numFmtId="0" fontId="7" fillId="0" borderId="30" xfId="0" applyFont="1" applyBorder="1" applyAlignment="1" applyProtection="1">
      <alignment horizontal="center"/>
      <protection locked="0"/>
    </xf>
    <xf numFmtId="0" fontId="15" fillId="0" borderId="32" xfId="0" applyFont="1" applyBorder="1"/>
    <xf numFmtId="0" fontId="14" fillId="0" borderId="31" xfId="0" applyFont="1" applyBorder="1" applyAlignment="1">
      <alignment horizontal="center"/>
    </xf>
    <xf numFmtId="0" fontId="14" fillId="0" borderId="1" xfId="0" applyFont="1" applyAlignment="1">
      <alignment horizontal="center"/>
    </xf>
    <xf numFmtId="0" fontId="16" fillId="0" borderId="31" xfId="0" applyFont="1" applyBorder="1" applyAlignment="1">
      <alignment horizontal="center"/>
    </xf>
    <xf numFmtId="37" fontId="10" fillId="0" borderId="1" xfId="0" applyNumberFormat="1" applyFont="1"/>
    <xf numFmtId="166" fontId="2" fillId="0" borderId="1" xfId="0" applyNumberFormat="1" applyFont="1"/>
    <xf numFmtId="165" fontId="14" fillId="0" borderId="33" xfId="0" applyNumberFormat="1" applyFont="1" applyBorder="1" applyAlignment="1">
      <alignment horizontal="center"/>
    </xf>
    <xf numFmtId="165" fontId="15" fillId="0" borderId="34" xfId="0" applyNumberFormat="1" applyFont="1" applyBorder="1" applyAlignment="1">
      <alignment horizontal="fill"/>
    </xf>
    <xf numFmtId="165" fontId="14" fillId="0" borderId="34" xfId="0" applyNumberFormat="1" applyFont="1" applyBorder="1" applyAlignment="1">
      <alignment horizontal="fill"/>
    </xf>
    <xf numFmtId="165" fontId="14" fillId="0" borderId="35" xfId="0" applyNumberFormat="1" applyFont="1" applyBorder="1" applyAlignment="1">
      <alignment horizontal="center"/>
    </xf>
    <xf numFmtId="165" fontId="14" fillId="0" borderId="35" xfId="0" applyNumberFormat="1" applyFont="1" applyBorder="1" applyAlignment="1">
      <alignment horizontal="fill"/>
    </xf>
    <xf numFmtId="0" fontId="17" fillId="0" borderId="36" xfId="0" applyFont="1" applyBorder="1" applyAlignment="1" applyProtection="1">
      <alignment horizontal="center"/>
      <protection locked="0"/>
    </xf>
    <xf numFmtId="0" fontId="17" fillId="0" borderId="37" xfId="0" applyFont="1" applyBorder="1" applyProtection="1">
      <protection locked="0"/>
    </xf>
    <xf numFmtId="0" fontId="17" fillId="0" borderId="37" xfId="0" applyFont="1" applyBorder="1"/>
    <xf numFmtId="0" fontId="17" fillId="0" borderId="37" xfId="0" applyFont="1" applyBorder="1" applyAlignment="1" applyProtection="1">
      <alignment horizontal="center"/>
      <protection locked="0"/>
    </xf>
    <xf numFmtId="0" fontId="17" fillId="0" borderId="37" xfId="0" applyFont="1" applyBorder="1" applyAlignment="1">
      <alignment horizontal="center"/>
    </xf>
    <xf numFmtId="167" fontId="17" fillId="0" borderId="37" xfId="0" applyNumberFormat="1" applyFont="1" applyBorder="1" applyProtection="1">
      <protection locked="0"/>
    </xf>
    <xf numFmtId="37" fontId="17" fillId="0" borderId="37" xfId="0" applyNumberFormat="1" applyFont="1" applyBorder="1"/>
    <xf numFmtId="37" fontId="17" fillId="0" borderId="38" xfId="0" applyNumberFormat="1" applyFont="1" applyBorder="1"/>
    <xf numFmtId="169" fontId="17" fillId="0" borderId="37" xfId="0" applyNumberFormat="1" applyFont="1" applyBorder="1"/>
    <xf numFmtId="37" fontId="2" fillId="0" borderId="1" xfId="0" applyNumberFormat="1" applyFont="1"/>
    <xf numFmtId="167" fontId="2" fillId="0" borderId="1" xfId="0" applyNumberFormat="1" applyFont="1"/>
    <xf numFmtId="5" fontId="2" fillId="0" borderId="1" xfId="0" applyNumberFormat="1" applyFont="1"/>
    <xf numFmtId="170" fontId="2" fillId="0" borderId="1" xfId="0" applyNumberFormat="1" applyFont="1"/>
    <xf numFmtId="169" fontId="2" fillId="0" borderId="1" xfId="0" applyNumberFormat="1" applyFont="1"/>
    <xf numFmtId="170" fontId="10" fillId="0" borderId="1" xfId="0" applyNumberFormat="1" applyFont="1"/>
    <xf numFmtId="169" fontId="10" fillId="0" borderId="1" xfId="0" applyNumberFormat="1" applyFont="1"/>
    <xf numFmtId="5" fontId="10" fillId="0" borderId="1" xfId="0" applyNumberFormat="1" applyFont="1"/>
    <xf numFmtId="171" fontId="10" fillId="0" borderId="1" xfId="0" applyNumberFormat="1" applyFont="1"/>
    <xf numFmtId="0" fontId="10" fillId="0" borderId="1" xfId="0" applyFont="1" applyProtection="1">
      <protection locked="0"/>
    </xf>
    <xf numFmtId="167" fontId="10" fillId="0" borderId="1" xfId="0" applyNumberFormat="1" applyFont="1"/>
    <xf numFmtId="165" fontId="2" fillId="0" borderId="1" xfId="0" applyNumberFormat="1" applyFont="1"/>
    <xf numFmtId="0" fontId="17" fillId="0" borderId="0" xfId="0" applyFont="1" applyBorder="1"/>
    <xf numFmtId="0" fontId="17" fillId="0" borderId="30" xfId="0" applyFont="1" applyBorder="1" applyAlignment="1" applyProtection="1">
      <alignment horizontal="center"/>
      <protection locked="0"/>
    </xf>
    <xf numFmtId="0" fontId="17" fillId="0" borderId="32" xfId="0" applyFont="1" applyBorder="1"/>
    <xf numFmtId="0" fontId="17" fillId="0" borderId="32" xfId="0" applyFont="1" applyBorder="1" applyProtection="1">
      <protection locked="0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2" xfId="0" applyFont="1" applyBorder="1" applyAlignment="1">
      <alignment horizontal="center"/>
    </xf>
    <xf numFmtId="167" fontId="17" fillId="0" borderId="32" xfId="0" applyNumberFormat="1" applyFont="1" applyBorder="1"/>
    <xf numFmtId="37" fontId="17" fillId="0" borderId="31" xfId="0" applyNumberFormat="1" applyFont="1" applyBorder="1"/>
    <xf numFmtId="37" fontId="17" fillId="0" borderId="14" xfId="0" applyNumberFormat="1" applyFont="1" applyBorder="1"/>
    <xf numFmtId="0" fontId="17" fillId="0" borderId="39" xfId="0" applyFont="1" applyBorder="1" applyAlignment="1" applyProtection="1">
      <alignment horizontal="center"/>
      <protection locked="0"/>
    </xf>
    <xf numFmtId="0" fontId="17" fillId="0" borderId="40" xfId="0" applyFont="1" applyBorder="1" applyAlignment="1" applyProtection="1">
      <alignment horizontal="center"/>
      <protection locked="0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 applyProtection="1">
      <alignment horizontal="center"/>
      <protection locked="0"/>
    </xf>
    <xf numFmtId="0" fontId="17" fillId="0" borderId="43" xfId="0" applyFont="1" applyBorder="1" applyAlignment="1">
      <alignment horizontal="center"/>
    </xf>
    <xf numFmtId="167" fontId="17" fillId="0" borderId="43" xfId="0" applyNumberFormat="1" applyFont="1" applyBorder="1" applyProtection="1">
      <protection locked="0"/>
    </xf>
    <xf numFmtId="0" fontId="2" fillId="0" borderId="1" xfId="0" applyFont="1" applyAlignment="1">
      <alignment horizontal="center"/>
    </xf>
    <xf numFmtId="0" fontId="3" fillId="0" borderId="1" xfId="0" applyFont="1" applyAlignment="1">
      <alignment horizontal="fill"/>
    </xf>
    <xf numFmtId="0" fontId="4" fillId="0" borderId="1" xfId="0" applyFont="1" applyAlignment="1">
      <alignment horizontal="fill"/>
    </xf>
    <xf numFmtId="0" fontId="15" fillId="0" borderId="1" xfId="0" applyFont="1"/>
    <xf numFmtId="0" fontId="16" fillId="0" borderId="1" xfId="0" applyFont="1"/>
    <xf numFmtId="167" fontId="14" fillId="0" borderId="1" xfId="0" applyNumberFormat="1" applyFont="1"/>
    <xf numFmtId="9" fontId="14" fillId="0" borderId="1" xfId="0" applyNumberFormat="1" applyFont="1"/>
    <xf numFmtId="166" fontId="14" fillId="0" borderId="1" xfId="0" applyNumberFormat="1" applyFont="1"/>
    <xf numFmtId="167" fontId="16" fillId="0" borderId="1" xfId="0" applyNumberFormat="1" applyFont="1"/>
    <xf numFmtId="168" fontId="14" fillId="0" borderId="1" xfId="0" applyNumberFormat="1" applyFont="1"/>
    <xf numFmtId="172" fontId="14" fillId="0" borderId="1" xfId="0" applyNumberFormat="1" applyFont="1"/>
    <xf numFmtId="0" fontId="3" fillId="0" borderId="1" xfId="0" applyFont="1"/>
    <xf numFmtId="0" fontId="0" fillId="0" borderId="1" xfId="0" applyAlignment="1">
      <alignment horizontal="center"/>
    </xf>
    <xf numFmtId="0" fontId="42" fillId="0" borderId="44" xfId="0" applyFont="1" applyBorder="1"/>
    <xf numFmtId="167" fontId="17" fillId="12" borderId="9" xfId="0" applyNumberFormat="1" applyFont="1" applyFill="1" applyBorder="1" applyProtection="1">
      <protection locked="0"/>
    </xf>
    <xf numFmtId="0" fontId="44" fillId="0" borderId="9" xfId="0" applyFont="1" applyBorder="1" applyProtection="1">
      <protection locked="0"/>
    </xf>
    <xf numFmtId="0" fontId="44" fillId="0" borderId="43" xfId="0" applyFont="1" applyBorder="1"/>
    <xf numFmtId="1" fontId="17" fillId="0" borderId="37" xfId="0" applyNumberFormat="1" applyFont="1" applyBorder="1"/>
    <xf numFmtId="1" fontId="17" fillId="0" borderId="19" xfId="0" applyNumberFormat="1" applyFont="1" applyBorder="1"/>
    <xf numFmtId="1" fontId="17" fillId="0" borderId="9" xfId="0" applyNumberFormat="1" applyFont="1" applyBorder="1"/>
    <xf numFmtId="1" fontId="17" fillId="0" borderId="41" xfId="0" applyNumberFormat="1" applyFont="1" applyBorder="1"/>
    <xf numFmtId="0" fontId="43" fillId="0" borderId="1" xfId="0" applyFont="1"/>
    <xf numFmtId="0" fontId="43" fillId="0" borderId="1" xfId="0" applyFont="1" applyAlignment="1">
      <alignment horizontal="center"/>
    </xf>
    <xf numFmtId="37" fontId="43" fillId="0" borderId="1" xfId="0" applyNumberFormat="1" applyFont="1"/>
    <xf numFmtId="0" fontId="51" fillId="0" borderId="1" xfId="0" applyFont="1"/>
    <xf numFmtId="9" fontId="43" fillId="0" borderId="1" xfId="0" applyNumberFormat="1" applyFont="1"/>
    <xf numFmtId="39" fontId="43" fillId="0" borderId="1" xfId="0" applyNumberFormat="1" applyFont="1"/>
    <xf numFmtId="37" fontId="17" fillId="0" borderId="38" xfId="0" applyNumberFormat="1" applyFont="1" applyBorder="1" applyAlignment="1">
      <alignment horizontal="right"/>
    </xf>
    <xf numFmtId="37" fontId="17" fillId="0" borderId="48" xfId="0" applyNumberFormat="1" applyFont="1" applyBorder="1"/>
    <xf numFmtId="0" fontId="17" fillId="0" borderId="0" xfId="0" applyFont="1" applyBorder="1" applyProtection="1">
      <protection locked="0"/>
    </xf>
    <xf numFmtId="0" fontId="17" fillId="0" borderId="41" xfId="0" applyFont="1" applyBorder="1" applyProtection="1">
      <protection locked="0"/>
    </xf>
    <xf numFmtId="0" fontId="17" fillId="0" borderId="41" xfId="0" applyFont="1" applyBorder="1"/>
    <xf numFmtId="167" fontId="17" fillId="0" borderId="41" xfId="0" applyNumberFormat="1" applyFont="1" applyBorder="1" applyProtection="1">
      <protection locked="0"/>
    </xf>
    <xf numFmtId="37" fontId="17" fillId="0" borderId="41" xfId="0" applyNumberFormat="1" applyFont="1" applyBorder="1"/>
    <xf numFmtId="37" fontId="17" fillId="0" borderId="50" xfId="0" applyNumberFormat="1" applyFont="1" applyBorder="1"/>
    <xf numFmtId="0" fontId="44" fillId="0" borderId="19" xfId="0" applyFont="1" applyBorder="1" applyAlignment="1">
      <alignment horizontal="center"/>
    </xf>
    <xf numFmtId="167" fontId="52" fillId="0" borderId="19" xfId="0" applyNumberFormat="1" applyFont="1" applyBorder="1"/>
    <xf numFmtId="3" fontId="14" fillId="0" borderId="1" xfId="0" applyNumberFormat="1" applyFont="1"/>
    <xf numFmtId="0" fontId="44" fillId="0" borderId="19" xfId="0" applyFont="1" applyBorder="1" applyAlignment="1" applyProtection="1">
      <alignment horizontal="center"/>
      <protection locked="0"/>
    </xf>
    <xf numFmtId="174" fontId="14" fillId="0" borderId="31" xfId="0" applyNumberFormat="1" applyFont="1" applyBorder="1"/>
    <xf numFmtId="0" fontId="44" fillId="0" borderId="9" xfId="0" applyFont="1" applyBorder="1" applyAlignment="1" applyProtection="1">
      <alignment horizontal="center"/>
      <protection locked="0"/>
    </xf>
    <xf numFmtId="0" fontId="44" fillId="0" borderId="9" xfId="0" applyFont="1" applyBorder="1" applyAlignment="1">
      <alignment horizontal="center"/>
    </xf>
    <xf numFmtId="0" fontId="44" fillId="0" borderId="19" xfId="0" applyFont="1" applyBorder="1"/>
    <xf numFmtId="0" fontId="44" fillId="0" borderId="0" xfId="0" applyFont="1" applyBorder="1"/>
    <xf numFmtId="0" fontId="14" fillId="14" borderId="1" xfId="0" applyFont="1" applyFill="1"/>
    <xf numFmtId="0" fontId="44" fillId="0" borderId="9" xfId="0" applyFont="1" applyBorder="1"/>
    <xf numFmtId="0" fontId="44" fillId="0" borderId="52" xfId="0" applyFont="1" applyBorder="1" applyAlignment="1">
      <alignment horizontal="center"/>
    </xf>
    <xf numFmtId="0" fontId="2" fillId="14" borderId="1" xfId="0" applyFont="1" applyFill="1"/>
    <xf numFmtId="167" fontId="2" fillId="14" borderId="1" xfId="0" applyNumberFormat="1" applyFont="1" applyFill="1"/>
    <xf numFmtId="5" fontId="2" fillId="14" borderId="1" xfId="0" applyNumberFormat="1" applyFont="1" applyFill="1"/>
    <xf numFmtId="170" fontId="2" fillId="14" borderId="1" xfId="0" applyNumberFormat="1" applyFont="1" applyFill="1"/>
    <xf numFmtId="37" fontId="2" fillId="14" borderId="1" xfId="0" applyNumberFormat="1" applyFont="1" applyFill="1"/>
    <xf numFmtId="166" fontId="2" fillId="14" borderId="1" xfId="0" applyNumberFormat="1" applyFont="1" applyFill="1"/>
    <xf numFmtId="169" fontId="2" fillId="14" borderId="1" xfId="0" applyNumberFormat="1" applyFont="1" applyFill="1"/>
    <xf numFmtId="0" fontId="8" fillId="0" borderId="1" xfId="0" applyFont="1"/>
    <xf numFmtId="0" fontId="0" fillId="14" borderId="1" xfId="0" applyFill="1"/>
    <xf numFmtId="167" fontId="2" fillId="15" borderId="1" xfId="0" applyNumberFormat="1" applyFont="1" applyFill="1"/>
    <xf numFmtId="5" fontId="2" fillId="15" borderId="1" xfId="0" applyNumberFormat="1" applyFont="1" applyFill="1"/>
    <xf numFmtId="170" fontId="2" fillId="15" borderId="1" xfId="0" applyNumberFormat="1" applyFont="1" applyFill="1"/>
    <xf numFmtId="37" fontId="2" fillId="15" borderId="1" xfId="0" applyNumberFormat="1" applyFont="1" applyFill="1"/>
    <xf numFmtId="166" fontId="2" fillId="15" borderId="1" xfId="0" applyNumberFormat="1" applyFont="1" applyFill="1"/>
    <xf numFmtId="0" fontId="2" fillId="15" borderId="1" xfId="0" applyFont="1" applyFill="1"/>
    <xf numFmtId="169" fontId="2" fillId="15" borderId="1" xfId="0" applyNumberFormat="1" applyFont="1" applyFill="1"/>
    <xf numFmtId="0" fontId="17" fillId="16" borderId="17" xfId="0" applyFont="1" applyFill="1" applyBorder="1" applyAlignment="1" applyProtection="1">
      <alignment horizontal="center"/>
      <protection locked="0"/>
    </xf>
    <xf numFmtId="0" fontId="17" fillId="16" borderId="9" xfId="0" applyFont="1" applyFill="1" applyBorder="1" applyProtection="1">
      <protection locked="0"/>
    </xf>
    <xf numFmtId="0" fontId="17" fillId="16" borderId="9" xfId="0" applyFont="1" applyFill="1" applyBorder="1"/>
    <xf numFmtId="0" fontId="17" fillId="16" borderId="9" xfId="0" applyFont="1" applyFill="1" applyBorder="1" applyAlignment="1" applyProtection="1">
      <alignment horizontal="center"/>
      <protection locked="0"/>
    </xf>
    <xf numFmtId="0" fontId="17" fillId="16" borderId="9" xfId="0" applyFont="1" applyFill="1" applyBorder="1" applyAlignment="1">
      <alignment horizontal="center"/>
    </xf>
    <xf numFmtId="167" fontId="17" fillId="16" borderId="9" xfId="0" applyNumberFormat="1" applyFont="1" applyFill="1" applyBorder="1" applyProtection="1">
      <protection locked="0"/>
    </xf>
    <xf numFmtId="37" fontId="17" fillId="16" borderId="9" xfId="0" applyNumberFormat="1" applyFont="1" applyFill="1" applyBorder="1"/>
    <xf numFmtId="1" fontId="17" fillId="16" borderId="19" xfId="0" applyNumberFormat="1" applyFont="1" applyFill="1" applyBorder="1"/>
    <xf numFmtId="37" fontId="17" fillId="16" borderId="19" xfId="0" applyNumberFormat="1" applyFont="1" applyFill="1" applyBorder="1"/>
    <xf numFmtId="37" fontId="17" fillId="16" borderId="18" xfId="0" applyNumberFormat="1" applyFont="1" applyFill="1" applyBorder="1"/>
    <xf numFmtId="169" fontId="17" fillId="16" borderId="9" xfId="0" applyNumberFormat="1" applyFont="1" applyFill="1" applyBorder="1"/>
    <xf numFmtId="167" fontId="2" fillId="16" borderId="1" xfId="0" applyNumberFormat="1" applyFont="1" applyFill="1"/>
    <xf numFmtId="5" fontId="2" fillId="16" borderId="1" xfId="0" applyNumberFormat="1" applyFont="1" applyFill="1"/>
    <xf numFmtId="170" fontId="2" fillId="16" borderId="1" xfId="0" applyNumberFormat="1" applyFont="1" applyFill="1"/>
    <xf numFmtId="37" fontId="2" fillId="16" borderId="1" xfId="0" applyNumberFormat="1" applyFont="1" applyFill="1"/>
    <xf numFmtId="166" fontId="2" fillId="16" borderId="1" xfId="0" applyNumberFormat="1" applyFont="1" applyFill="1"/>
    <xf numFmtId="0" fontId="2" fillId="16" borderId="1" xfId="0" applyFont="1" applyFill="1"/>
    <xf numFmtId="169" fontId="2" fillId="16" borderId="1" xfId="0" applyNumberFormat="1" applyFont="1" applyFill="1"/>
    <xf numFmtId="0" fontId="10" fillId="16" borderId="1" xfId="0" applyFont="1" applyFill="1"/>
    <xf numFmtId="169" fontId="10" fillId="16" borderId="1" xfId="0" applyNumberFormat="1" applyFont="1" applyFill="1"/>
    <xf numFmtId="0" fontId="17" fillId="17" borderId="9" xfId="0" applyFont="1" applyFill="1" applyBorder="1" applyProtection="1">
      <protection locked="0"/>
    </xf>
    <xf numFmtId="0" fontId="17" fillId="17" borderId="9" xfId="0" applyFont="1" applyFill="1" applyBorder="1"/>
    <xf numFmtId="0" fontId="44" fillId="17" borderId="9" xfId="0" applyFont="1" applyFill="1" applyBorder="1" applyAlignment="1" applyProtection="1">
      <alignment horizontal="center"/>
      <protection locked="0"/>
    </xf>
    <xf numFmtId="0" fontId="44" fillId="17" borderId="9" xfId="0" applyFont="1" applyFill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167" fontId="17" fillId="17" borderId="9" xfId="0" applyNumberFormat="1" applyFont="1" applyFill="1" applyBorder="1" applyProtection="1">
      <protection locked="0"/>
    </xf>
    <xf numFmtId="37" fontId="17" fillId="17" borderId="9" xfId="0" applyNumberFormat="1" applyFont="1" applyFill="1" applyBorder="1"/>
    <xf numFmtId="1" fontId="17" fillId="17" borderId="19" xfId="0" applyNumberFormat="1" applyFont="1" applyFill="1" applyBorder="1"/>
    <xf numFmtId="37" fontId="17" fillId="17" borderId="19" xfId="0" applyNumberFormat="1" applyFont="1" applyFill="1" applyBorder="1"/>
    <xf numFmtId="37" fontId="17" fillId="17" borderId="18" xfId="0" applyNumberFormat="1" applyFont="1" applyFill="1" applyBorder="1"/>
    <xf numFmtId="169" fontId="17" fillId="17" borderId="9" xfId="0" applyNumberFormat="1" applyFont="1" applyFill="1" applyBorder="1"/>
    <xf numFmtId="167" fontId="2" fillId="17" borderId="1" xfId="0" applyNumberFormat="1" applyFont="1" applyFill="1"/>
    <xf numFmtId="5" fontId="2" fillId="17" borderId="1" xfId="0" applyNumberFormat="1" applyFont="1" applyFill="1"/>
    <xf numFmtId="170" fontId="2" fillId="17" borderId="1" xfId="0" applyNumberFormat="1" applyFont="1" applyFill="1"/>
    <xf numFmtId="37" fontId="2" fillId="17" borderId="1" xfId="0" applyNumberFormat="1" applyFont="1" applyFill="1"/>
    <xf numFmtId="166" fontId="2" fillId="17" borderId="1" xfId="0" applyNumberFormat="1" applyFont="1" applyFill="1"/>
    <xf numFmtId="0" fontId="2" fillId="17" borderId="1" xfId="0" applyFont="1" applyFill="1"/>
    <xf numFmtId="169" fontId="2" fillId="17" borderId="1" xfId="0" applyNumberFormat="1" applyFont="1" applyFill="1"/>
    <xf numFmtId="0" fontId="10" fillId="17" borderId="1" xfId="0" applyFont="1" applyFill="1"/>
    <xf numFmtId="169" fontId="10" fillId="17" borderId="1" xfId="0" applyNumberFormat="1" applyFont="1" applyFill="1"/>
    <xf numFmtId="0" fontId="17" fillId="17" borderId="17" xfId="0" applyFont="1" applyFill="1" applyBorder="1" applyAlignment="1" applyProtection="1">
      <alignment horizontal="center"/>
      <protection locked="0"/>
    </xf>
    <xf numFmtId="0" fontId="17" fillId="17" borderId="9" xfId="0" applyFont="1" applyFill="1" applyBorder="1" applyAlignment="1" applyProtection="1">
      <alignment horizontal="center"/>
      <protection locked="0"/>
    </xf>
    <xf numFmtId="0" fontId="44" fillId="17" borderId="9" xfId="0" applyFont="1" applyFill="1" applyBorder="1" applyProtection="1">
      <protection locked="0"/>
    </xf>
    <xf numFmtId="0" fontId="17" fillId="17" borderId="9" xfId="0" applyFont="1" applyFill="1" applyBorder="1" applyAlignment="1" applyProtection="1">
      <alignment horizontal="right"/>
      <protection locked="0"/>
    </xf>
    <xf numFmtId="164" fontId="2" fillId="17" borderId="1" xfId="0" applyNumberFormat="1" applyFont="1" applyFill="1"/>
    <xf numFmtId="0" fontId="44" fillId="17" borderId="9" xfId="0" applyFont="1" applyFill="1" applyBorder="1"/>
    <xf numFmtId="0" fontId="17" fillId="17" borderId="21" xfId="0" applyFont="1" applyFill="1" applyBorder="1" applyAlignment="1" applyProtection="1">
      <alignment horizontal="center"/>
      <protection locked="0"/>
    </xf>
    <xf numFmtId="0" fontId="17" fillId="17" borderId="19" xfId="0" applyFont="1" applyFill="1" applyBorder="1" applyProtection="1">
      <protection locked="0"/>
    </xf>
    <xf numFmtId="0" fontId="17" fillId="17" borderId="19" xfId="0" applyFont="1" applyFill="1" applyBorder="1"/>
    <xf numFmtId="0" fontId="44" fillId="17" borderId="19" xfId="0" applyFont="1" applyFill="1" applyBorder="1" applyAlignment="1" applyProtection="1">
      <alignment horizontal="center"/>
      <protection locked="0"/>
    </xf>
    <xf numFmtId="0" fontId="44" fillId="17" borderId="19" xfId="0" applyFont="1" applyFill="1" applyBorder="1" applyAlignment="1">
      <alignment horizontal="center"/>
    </xf>
    <xf numFmtId="167" fontId="17" fillId="17" borderId="19" xfId="0" applyNumberFormat="1" applyFont="1" applyFill="1" applyBorder="1" applyProtection="1">
      <protection locked="0"/>
    </xf>
    <xf numFmtId="37" fontId="17" fillId="17" borderId="22" xfId="0" applyNumberFormat="1" applyFont="1" applyFill="1" applyBorder="1"/>
    <xf numFmtId="169" fontId="17" fillId="17" borderId="19" xfId="0" applyNumberFormat="1" applyFont="1" applyFill="1" applyBorder="1"/>
    <xf numFmtId="0" fontId="17" fillId="17" borderId="18" xfId="0" applyFont="1" applyFill="1" applyBorder="1"/>
    <xf numFmtId="0" fontId="17" fillId="17" borderId="19" xfId="0" applyFont="1" applyFill="1" applyBorder="1" applyAlignment="1" applyProtection="1">
      <alignment horizontal="center"/>
      <protection locked="0"/>
    </xf>
    <xf numFmtId="0" fontId="17" fillId="17" borderId="19" xfId="0" applyFont="1" applyFill="1" applyBorder="1" applyAlignment="1">
      <alignment horizontal="center"/>
    </xf>
    <xf numFmtId="167" fontId="17" fillId="17" borderId="19" xfId="0" applyNumberFormat="1" applyFont="1" applyFill="1" applyBorder="1"/>
    <xf numFmtId="0" fontId="17" fillId="17" borderId="30" xfId="0" applyFont="1" applyFill="1" applyBorder="1" applyAlignment="1" applyProtection="1">
      <alignment horizontal="center"/>
      <protection locked="0"/>
    </xf>
    <xf numFmtId="0" fontId="17" fillId="17" borderId="32" xfId="0" applyFont="1" applyFill="1" applyBorder="1"/>
    <xf numFmtId="0" fontId="17" fillId="17" borderId="32" xfId="0" applyFont="1" applyFill="1" applyBorder="1" applyProtection="1">
      <protection locked="0"/>
    </xf>
    <xf numFmtId="0" fontId="44" fillId="17" borderId="32" xfId="0" applyFont="1" applyFill="1" applyBorder="1" applyAlignment="1" applyProtection="1">
      <alignment horizontal="center"/>
      <protection locked="0"/>
    </xf>
    <xf numFmtId="0" fontId="44" fillId="17" borderId="32" xfId="0" applyFont="1" applyFill="1" applyBorder="1" applyAlignment="1">
      <alignment horizontal="center"/>
    </xf>
    <xf numFmtId="167" fontId="17" fillId="17" borderId="32" xfId="0" applyNumberFormat="1" applyFont="1" applyFill="1" applyBorder="1"/>
    <xf numFmtId="37" fontId="17" fillId="17" borderId="31" xfId="0" applyNumberFormat="1" applyFont="1" applyFill="1" applyBorder="1"/>
    <xf numFmtId="1" fontId="17" fillId="17" borderId="32" xfId="0" applyNumberFormat="1" applyFont="1" applyFill="1" applyBorder="1"/>
    <xf numFmtId="37" fontId="17" fillId="17" borderId="32" xfId="0" applyNumberFormat="1" applyFont="1" applyFill="1" applyBorder="1"/>
    <xf numFmtId="169" fontId="17" fillId="17" borderId="32" xfId="0" applyNumberFormat="1" applyFont="1" applyFill="1" applyBorder="1"/>
    <xf numFmtId="0" fontId="17" fillId="17" borderId="39" xfId="0" applyFont="1" applyFill="1" applyBorder="1" applyAlignment="1" applyProtection="1">
      <alignment horizontal="center"/>
      <protection locked="0"/>
    </xf>
    <xf numFmtId="167" fontId="17" fillId="17" borderId="9" xfId="0" applyNumberFormat="1" applyFont="1" applyFill="1" applyBorder="1"/>
    <xf numFmtId="1" fontId="17" fillId="17" borderId="41" xfId="0" applyNumberFormat="1" applyFont="1" applyFill="1" applyBorder="1"/>
    <xf numFmtId="0" fontId="17" fillId="16" borderId="21" xfId="0" applyFont="1" applyFill="1" applyBorder="1" applyAlignment="1" applyProtection="1">
      <alignment horizontal="center"/>
      <protection locked="0"/>
    </xf>
    <xf numFmtId="0" fontId="17" fillId="16" borderId="19" xfId="0" applyFont="1" applyFill="1" applyBorder="1"/>
    <xf numFmtId="0" fontId="17" fillId="16" borderId="19" xfId="0" applyFont="1" applyFill="1" applyBorder="1" applyProtection="1">
      <protection locked="0"/>
    </xf>
    <xf numFmtId="0" fontId="17" fillId="16" borderId="19" xfId="0" applyFont="1" applyFill="1" applyBorder="1" applyAlignment="1" applyProtection="1">
      <alignment horizontal="center"/>
      <protection locked="0"/>
    </xf>
    <xf numFmtId="0" fontId="17" fillId="16" borderId="19" xfId="0" applyFont="1" applyFill="1" applyBorder="1" applyAlignment="1">
      <alignment horizontal="center"/>
    </xf>
    <xf numFmtId="167" fontId="17" fillId="16" borderId="19" xfId="0" applyNumberFormat="1" applyFont="1" applyFill="1" applyBorder="1"/>
    <xf numFmtId="37" fontId="17" fillId="16" borderId="22" xfId="0" applyNumberFormat="1" applyFont="1" applyFill="1" applyBorder="1"/>
    <xf numFmtId="169" fontId="17" fillId="16" borderId="19" xfId="0" applyNumberFormat="1" applyFont="1" applyFill="1" applyBorder="1"/>
    <xf numFmtId="0" fontId="44" fillId="16" borderId="19" xfId="0" applyFont="1" applyFill="1" applyBorder="1" applyAlignment="1" applyProtection="1">
      <alignment horizontal="center"/>
      <protection locked="0"/>
    </xf>
    <xf numFmtId="0" fontId="44" fillId="16" borderId="19" xfId="0" applyFont="1" applyFill="1" applyBorder="1" applyAlignment="1">
      <alignment horizontal="center"/>
    </xf>
    <xf numFmtId="0" fontId="17" fillId="14" borderId="1" xfId="0" applyFont="1" applyFill="1" applyAlignment="1">
      <alignment horizontal="right"/>
    </xf>
    <xf numFmtId="0" fontId="43" fillId="0" borderId="31" xfId="0" applyFont="1" applyBorder="1" applyAlignment="1">
      <alignment horizontal="center"/>
    </xf>
    <xf numFmtId="37" fontId="17" fillId="17" borderId="20" xfId="0" applyNumberFormat="1" applyFont="1" applyFill="1" applyBorder="1"/>
    <xf numFmtId="1" fontId="17" fillId="17" borderId="9" xfId="0" applyNumberFormat="1" applyFont="1" applyFill="1" applyBorder="1"/>
    <xf numFmtId="37" fontId="17" fillId="17" borderId="23" xfId="0" applyNumberFormat="1" applyFont="1" applyFill="1" applyBorder="1"/>
    <xf numFmtId="37" fontId="17" fillId="17" borderId="14" xfId="0" applyNumberFormat="1" applyFont="1" applyFill="1" applyBorder="1"/>
    <xf numFmtId="37" fontId="17" fillId="16" borderId="23" xfId="0" applyNumberFormat="1" applyFont="1" applyFill="1" applyBorder="1"/>
    <xf numFmtId="37" fontId="17" fillId="16" borderId="20" xfId="0" applyNumberFormat="1" applyFont="1" applyFill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 applyProtection="1">
      <alignment horizontal="center"/>
      <protection locked="0"/>
    </xf>
    <xf numFmtId="167" fontId="52" fillId="0" borderId="0" xfId="0" applyNumberFormat="1" applyFont="1" applyBorder="1" applyProtection="1">
      <protection locked="0"/>
    </xf>
    <xf numFmtId="1" fontId="17" fillId="0" borderId="0" xfId="0" applyNumberFormat="1" applyFont="1" applyBorder="1"/>
    <xf numFmtId="37" fontId="17" fillId="0" borderId="0" xfId="0" applyNumberFormat="1" applyFont="1" applyBorder="1"/>
    <xf numFmtId="169" fontId="17" fillId="0" borderId="0" xfId="0" applyNumberFormat="1" applyFont="1" applyBorder="1"/>
    <xf numFmtId="0" fontId="44" fillId="0" borderId="41" xfId="0" applyFont="1" applyBorder="1"/>
    <xf numFmtId="0" fontId="17" fillId="0" borderId="41" xfId="0" applyFont="1" applyBorder="1" applyAlignment="1" applyProtection="1">
      <alignment horizontal="center"/>
      <protection locked="0"/>
    </xf>
    <xf numFmtId="167" fontId="52" fillId="0" borderId="41" xfId="0" applyNumberFormat="1" applyFont="1" applyBorder="1" applyProtection="1">
      <protection locked="0"/>
    </xf>
    <xf numFmtId="169" fontId="17" fillId="0" borderId="41" xfId="0" applyNumberFormat="1" applyFont="1" applyBorder="1"/>
    <xf numFmtId="0" fontId="17" fillId="0" borderId="48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58" xfId="0" applyFont="1" applyBorder="1" applyProtection="1">
      <protection locked="0"/>
    </xf>
    <xf numFmtId="0" fontId="44" fillId="0" borderId="58" xfId="0" applyFont="1" applyBorder="1"/>
    <xf numFmtId="0" fontId="17" fillId="0" borderId="58" xfId="0" applyFont="1" applyBorder="1" applyAlignment="1">
      <alignment horizontal="center"/>
    </xf>
    <xf numFmtId="0" fontId="17" fillId="0" borderId="58" xfId="0" applyFont="1" applyBorder="1" applyAlignment="1" applyProtection="1">
      <alignment horizontal="center"/>
      <protection locked="0"/>
    </xf>
    <xf numFmtId="0" fontId="17" fillId="0" borderId="58" xfId="0" applyFont="1" applyBorder="1"/>
    <xf numFmtId="167" fontId="52" fillId="0" borderId="58" xfId="0" applyNumberFormat="1" applyFont="1" applyBorder="1" applyProtection="1">
      <protection locked="0"/>
    </xf>
    <xf numFmtId="1" fontId="17" fillId="0" borderId="58" xfId="0" applyNumberFormat="1" applyFont="1" applyBorder="1"/>
    <xf numFmtId="37" fontId="17" fillId="0" borderId="58" xfId="0" applyNumberFormat="1" applyFont="1" applyBorder="1"/>
    <xf numFmtId="169" fontId="17" fillId="0" borderId="58" xfId="0" applyNumberFormat="1" applyFont="1" applyBorder="1"/>
    <xf numFmtId="167" fontId="2" fillId="13" borderId="1" xfId="0" applyNumberFormat="1" applyFont="1" applyFill="1"/>
    <xf numFmtId="5" fontId="2" fillId="13" borderId="1" xfId="0" applyNumberFormat="1" applyFont="1" applyFill="1"/>
    <xf numFmtId="170" fontId="2" fillId="13" borderId="1" xfId="0" applyNumberFormat="1" applyFont="1" applyFill="1"/>
    <xf numFmtId="37" fontId="2" fillId="13" borderId="1" xfId="0" applyNumberFormat="1" applyFont="1" applyFill="1"/>
    <xf numFmtId="166" fontId="2" fillId="13" borderId="1" xfId="0" applyNumberFormat="1" applyFont="1" applyFill="1"/>
    <xf numFmtId="0" fontId="2" fillId="13" borderId="1" xfId="0" applyFont="1" applyFill="1"/>
    <xf numFmtId="169" fontId="2" fillId="13" borderId="1" xfId="0" applyNumberFormat="1" applyFont="1" applyFill="1"/>
    <xf numFmtId="167" fontId="52" fillId="0" borderId="9" xfId="0" applyNumberFormat="1" applyFont="1" applyBorder="1" applyProtection="1">
      <protection locked="0"/>
    </xf>
    <xf numFmtId="167" fontId="17" fillId="0" borderId="55" xfId="0" applyNumberFormat="1" applyFont="1" applyBorder="1" applyProtection="1">
      <protection locked="0"/>
    </xf>
    <xf numFmtId="5" fontId="10" fillId="17" borderId="1" xfId="0" applyNumberFormat="1" applyFont="1" applyFill="1"/>
    <xf numFmtId="0" fontId="45" fillId="0" borderId="19" xfId="0" applyFont="1" applyBorder="1" applyAlignment="1" applyProtection="1">
      <alignment horizontal="center"/>
      <protection locked="0"/>
    </xf>
    <xf numFmtId="0" fontId="53" fillId="0" borderId="19" xfId="0" applyFont="1" applyBorder="1" applyAlignment="1" applyProtection="1">
      <alignment horizontal="center"/>
      <protection locked="0"/>
    </xf>
    <xf numFmtId="0" fontId="44" fillId="0" borderId="46" xfId="0" applyFont="1" applyBorder="1"/>
    <xf numFmtId="0" fontId="44" fillId="0" borderId="45" xfId="0" applyFont="1" applyBorder="1"/>
    <xf numFmtId="0" fontId="17" fillId="0" borderId="45" xfId="0" applyFont="1" applyBorder="1"/>
    <xf numFmtId="0" fontId="17" fillId="0" borderId="46" xfId="0" applyFont="1" applyBorder="1"/>
    <xf numFmtId="0" fontId="44" fillId="0" borderId="44" xfId="0" applyFont="1" applyBorder="1"/>
    <xf numFmtId="37" fontId="17" fillId="0" borderId="32" xfId="0" applyNumberFormat="1" applyFont="1" applyBorder="1"/>
    <xf numFmtId="0" fontId="17" fillId="14" borderId="9" xfId="0" applyFont="1" applyFill="1" applyBorder="1" applyAlignment="1" applyProtection="1">
      <alignment horizontal="center"/>
      <protection locked="0"/>
    </xf>
    <xf numFmtId="0" fontId="17" fillId="14" borderId="9" xfId="0" applyFont="1" applyFill="1" applyBorder="1" applyAlignment="1">
      <alignment horizontal="center"/>
    </xf>
    <xf numFmtId="0" fontId="17" fillId="14" borderId="19" xfId="0" applyFont="1" applyFill="1" applyBorder="1" applyAlignment="1">
      <alignment horizontal="center"/>
    </xf>
    <xf numFmtId="167" fontId="52" fillId="17" borderId="9" xfId="0" applyNumberFormat="1" applyFont="1" applyFill="1" applyBorder="1" applyProtection="1">
      <protection locked="0"/>
    </xf>
    <xf numFmtId="0" fontId="17" fillId="0" borderId="59" xfId="0" applyFont="1" applyBorder="1" applyAlignment="1" applyProtection="1">
      <alignment horizontal="center"/>
      <protection locked="0"/>
    </xf>
    <xf numFmtId="0" fontId="17" fillId="0" borderId="60" xfId="0" applyFont="1" applyBorder="1" applyProtection="1">
      <protection locked="0"/>
    </xf>
    <xf numFmtId="0" fontId="17" fillId="0" borderId="60" xfId="0" applyFont="1" applyBorder="1" applyAlignment="1">
      <alignment horizontal="center"/>
    </xf>
    <xf numFmtId="167" fontId="17" fillId="0" borderId="60" xfId="0" applyNumberFormat="1" applyFont="1" applyBorder="1" applyProtection="1">
      <protection locked="0"/>
    </xf>
    <xf numFmtId="37" fontId="17" fillId="0" borderId="61" xfId="0" applyNumberFormat="1" applyFont="1" applyBorder="1"/>
    <xf numFmtId="37" fontId="17" fillId="0" borderId="60" xfId="0" applyNumberFormat="1" applyFont="1" applyBorder="1"/>
    <xf numFmtId="37" fontId="17" fillId="0" borderId="62" xfId="0" applyNumberFormat="1" applyFont="1" applyBorder="1"/>
    <xf numFmtId="0" fontId="74" fillId="0" borderId="1" xfId="0" applyFont="1" applyAlignment="1">
      <alignment horizontal="fill"/>
    </xf>
    <xf numFmtId="3" fontId="75" fillId="0" borderId="1" xfId="0" applyNumberFormat="1" applyFont="1"/>
    <xf numFmtId="0" fontId="74" fillId="0" borderId="1" xfId="0" applyFont="1"/>
    <xf numFmtId="37" fontId="71" fillId="0" borderId="1" xfId="0" applyNumberFormat="1" applyFont="1"/>
    <xf numFmtId="37" fontId="75" fillId="0" borderId="1" xfId="0" applyNumberFormat="1" applyFont="1"/>
    <xf numFmtId="0" fontId="17" fillId="0" borderId="61" xfId="0" applyFont="1" applyBorder="1" applyAlignment="1">
      <alignment horizontal="right"/>
    </xf>
    <xf numFmtId="0" fontId="17" fillId="0" borderId="61" xfId="0" applyFont="1" applyBorder="1"/>
    <xf numFmtId="0" fontId="17" fillId="17" borderId="61" xfId="0" applyFont="1" applyFill="1" applyBorder="1"/>
    <xf numFmtId="0" fontId="17" fillId="16" borderId="61" xfId="0" applyFont="1" applyFill="1" applyBorder="1"/>
    <xf numFmtId="0" fontId="17" fillId="0" borderId="63" xfId="0" applyFont="1" applyBorder="1"/>
    <xf numFmtId="37" fontId="17" fillId="17" borderId="63" xfId="0" applyNumberFormat="1" applyFont="1" applyFill="1" applyBorder="1"/>
    <xf numFmtId="167" fontId="52" fillId="0" borderId="19" xfId="0" applyNumberFormat="1" applyFont="1" applyBorder="1" applyProtection="1">
      <protection locked="0"/>
    </xf>
    <xf numFmtId="0" fontId="17" fillId="0" borderId="22" xfId="0" applyFont="1" applyBorder="1"/>
    <xf numFmtId="0" fontId="2" fillId="0" borderId="11" xfId="0" applyFont="1" applyBorder="1"/>
    <xf numFmtId="165" fontId="2" fillId="0" borderId="12" xfId="0" applyNumberFormat="1" applyFont="1" applyBorder="1"/>
    <xf numFmtId="0" fontId="2" fillId="0" borderId="24" xfId="0" applyFont="1" applyBorder="1"/>
    <xf numFmtId="0" fontId="17" fillId="16" borderId="59" xfId="0" applyFont="1" applyFill="1" applyBorder="1" applyAlignment="1" applyProtection="1">
      <alignment horizontal="center"/>
      <protection locked="0"/>
    </xf>
    <xf numFmtId="0" fontId="17" fillId="16" borderId="60" xfId="0" applyFont="1" applyFill="1" applyBorder="1" applyProtection="1">
      <protection locked="0"/>
    </xf>
    <xf numFmtId="0" fontId="17" fillId="16" borderId="60" xfId="0" applyFont="1" applyFill="1" applyBorder="1"/>
    <xf numFmtId="0" fontId="17" fillId="14" borderId="17" xfId="0" applyFont="1" applyFill="1" applyBorder="1" applyAlignment="1" applyProtection="1">
      <alignment horizontal="center"/>
      <protection locked="0"/>
    </xf>
    <xf numFmtId="0" fontId="17" fillId="14" borderId="46" xfId="0" applyFont="1" applyFill="1" applyBorder="1"/>
    <xf numFmtId="0" fontId="17" fillId="14" borderId="21" xfId="0" applyFont="1" applyFill="1" applyBorder="1" applyAlignment="1" applyProtection="1">
      <alignment horizontal="center"/>
      <protection locked="0"/>
    </xf>
    <xf numFmtId="0" fontId="17" fillId="14" borderId="19" xfId="0" applyFont="1" applyFill="1" applyBorder="1" applyAlignment="1" applyProtection="1">
      <alignment horizontal="center"/>
      <protection locked="0"/>
    </xf>
    <xf numFmtId="167" fontId="17" fillId="14" borderId="19" xfId="0" applyNumberFormat="1" applyFont="1" applyFill="1" applyBorder="1"/>
    <xf numFmtId="37" fontId="17" fillId="13" borderId="22" xfId="0" applyNumberFormat="1" applyFont="1" applyFill="1" applyBorder="1"/>
    <xf numFmtId="0" fontId="53" fillId="0" borderId="45" xfId="0" applyFont="1" applyBorder="1"/>
    <xf numFmtId="37" fontId="17" fillId="13" borderId="18" xfId="0" applyNumberFormat="1" applyFont="1" applyFill="1" applyBorder="1"/>
    <xf numFmtId="0" fontId="0" fillId="13" borderId="1" xfId="0" applyFill="1"/>
    <xf numFmtId="0" fontId="17" fillId="13" borderId="46" xfId="0" applyFont="1" applyFill="1" applyBorder="1"/>
    <xf numFmtId="0" fontId="19" fillId="13" borderId="1" xfId="0" applyFont="1" applyFill="1"/>
    <xf numFmtId="14" fontId="19" fillId="13" borderId="1" xfId="0" applyNumberFormat="1" applyFont="1" applyFill="1"/>
    <xf numFmtId="0" fontId="17" fillId="13" borderId="45" xfId="0" applyFont="1" applyFill="1" applyBorder="1"/>
    <xf numFmtId="0" fontId="6" fillId="0" borderId="44" xfId="0" applyFont="1" applyBorder="1"/>
    <xf numFmtId="0" fontId="17" fillId="0" borderId="18" xfId="0" applyFont="1" applyBorder="1"/>
    <xf numFmtId="0" fontId="19" fillId="13" borderId="47" xfId="0" applyFont="1" applyFill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43" fillId="13" borderId="31" xfId="0" applyFont="1" applyFill="1" applyBorder="1" applyAlignment="1">
      <alignment horizontal="center"/>
    </xf>
    <xf numFmtId="0" fontId="17" fillId="14" borderId="60" xfId="0" applyFont="1" applyFill="1" applyBorder="1" applyAlignment="1" applyProtection="1">
      <alignment horizontal="center"/>
      <protection locked="0"/>
    </xf>
    <xf numFmtId="0" fontId="17" fillId="14" borderId="60" xfId="0" applyFont="1" applyFill="1" applyBorder="1" applyAlignment="1">
      <alignment horizontal="center"/>
    </xf>
    <xf numFmtId="37" fontId="17" fillId="13" borderId="61" xfId="0" applyNumberFormat="1" applyFont="1" applyFill="1" applyBorder="1"/>
    <xf numFmtId="0" fontId="19" fillId="0" borderId="19" xfId="0" applyFont="1" applyBorder="1" applyProtection="1">
      <protection locked="0"/>
    </xf>
    <xf numFmtId="37" fontId="17" fillId="0" borderId="63" xfId="0" applyNumberFormat="1" applyFont="1" applyBorder="1"/>
    <xf numFmtId="0" fontId="17" fillId="0" borderId="60" xfId="0" applyFont="1" applyBorder="1" applyAlignment="1" applyProtection="1">
      <alignment horizontal="center"/>
      <protection locked="0"/>
    </xf>
    <xf numFmtId="0" fontId="53" fillId="0" borderId="60" xfId="0" applyFont="1" applyBorder="1" applyAlignment="1" applyProtection="1">
      <alignment horizontal="center"/>
      <protection locked="0"/>
    </xf>
    <xf numFmtId="0" fontId="44" fillId="0" borderId="60" xfId="0" applyFont="1" applyBorder="1" applyAlignment="1" applyProtection="1">
      <alignment horizontal="center"/>
      <protection locked="0"/>
    </xf>
    <xf numFmtId="0" fontId="43" fillId="0" borderId="28" xfId="0" applyFont="1" applyBorder="1"/>
    <xf numFmtId="0" fontId="43" fillId="16" borderId="31" xfId="0" applyFont="1" applyFill="1" applyBorder="1" applyAlignment="1">
      <alignment horizontal="center"/>
    </xf>
    <xf numFmtId="0" fontId="43" fillId="16" borderId="28" xfId="0" applyFont="1" applyFill="1" applyBorder="1" applyAlignment="1">
      <alignment horizontal="center"/>
    </xf>
    <xf numFmtId="0" fontId="43" fillId="13" borderId="28" xfId="0" applyFont="1" applyFill="1" applyBorder="1"/>
    <xf numFmtId="0" fontId="14" fillId="16" borderId="28" xfId="0" applyFont="1" applyFill="1" applyBorder="1"/>
    <xf numFmtId="0" fontId="14" fillId="16" borderId="31" xfId="0" applyFont="1" applyFill="1" applyBorder="1"/>
    <xf numFmtId="0" fontId="17" fillId="16" borderId="60" xfId="0" applyFont="1" applyFill="1" applyBorder="1" applyAlignment="1">
      <alignment horizontal="center"/>
    </xf>
    <xf numFmtId="0" fontId="43" fillId="0" borderId="32" xfId="0" applyFont="1" applyBorder="1"/>
    <xf numFmtId="0" fontId="14" fillId="13" borderId="28" xfId="0" applyFont="1" applyFill="1" applyBorder="1"/>
    <xf numFmtId="0" fontId="54" fillId="13" borderId="31" xfId="0" applyFont="1" applyFill="1" applyBorder="1" applyAlignment="1">
      <alignment horizontal="center"/>
    </xf>
    <xf numFmtId="0" fontId="14" fillId="13" borderId="31" xfId="0" applyFont="1" applyFill="1" applyBorder="1" applyAlignment="1">
      <alignment horizontal="center"/>
    </xf>
    <xf numFmtId="37" fontId="17" fillId="14" borderId="18" xfId="0" applyNumberFormat="1" applyFont="1" applyFill="1" applyBorder="1"/>
    <xf numFmtId="167" fontId="52" fillId="17" borderId="19" xfId="0" applyNumberFormat="1" applyFont="1" applyFill="1" applyBorder="1"/>
    <xf numFmtId="0" fontId="44" fillId="16" borderId="9" xfId="0" applyFont="1" applyFill="1" applyBorder="1" applyProtection="1">
      <protection locked="0"/>
    </xf>
    <xf numFmtId="0" fontId="77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164" fontId="2" fillId="0" borderId="25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" xfId="0" applyFont="1" applyProtection="1">
      <protection locked="0"/>
    </xf>
    <xf numFmtId="0" fontId="0" fillId="0" borderId="1" xfId="0" applyProtection="1">
      <protection locked="0"/>
    </xf>
    <xf numFmtId="0" fontId="23" fillId="0" borderId="0" xfId="0" applyFont="1" applyBorder="1" applyProtection="1">
      <protection locked="0"/>
    </xf>
    <xf numFmtId="0" fontId="22" fillId="0" borderId="25" xfId="0" applyFont="1" applyBorder="1" applyAlignment="1" applyProtection="1">
      <alignment horizontal="left"/>
      <protection locked="0"/>
    </xf>
    <xf numFmtId="9" fontId="46" fillId="0" borderId="31" xfId="0" applyNumberFormat="1" applyFont="1" applyBorder="1" applyAlignment="1">
      <alignment horizontal="center"/>
    </xf>
    <xf numFmtId="0" fontId="46" fillId="0" borderId="31" xfId="0" applyFont="1" applyBorder="1" applyAlignment="1">
      <alignment horizontal="center"/>
    </xf>
    <xf numFmtId="0" fontId="44" fillId="16" borderId="9" xfId="0" applyFont="1" applyFill="1" applyBorder="1"/>
    <xf numFmtId="0" fontId="44" fillId="16" borderId="9" xfId="0" applyFont="1" applyFill="1" applyBorder="1" applyAlignment="1" applyProtection="1">
      <alignment horizontal="center"/>
      <protection locked="0"/>
    </xf>
    <xf numFmtId="0" fontId="44" fillId="16" borderId="9" xfId="0" applyFont="1" applyFill="1" applyBorder="1" applyAlignment="1">
      <alignment horizontal="center"/>
    </xf>
    <xf numFmtId="167" fontId="17" fillId="16" borderId="9" xfId="0" applyNumberFormat="1" applyFont="1" applyFill="1" applyBorder="1"/>
    <xf numFmtId="37" fontId="17" fillId="16" borderId="63" xfId="0" applyNumberFormat="1" applyFont="1" applyFill="1" applyBorder="1"/>
    <xf numFmtId="1" fontId="17" fillId="16" borderId="41" xfId="0" applyNumberFormat="1" applyFont="1" applyFill="1" applyBorder="1"/>
    <xf numFmtId="0" fontId="17" fillId="16" borderId="39" xfId="0" applyFont="1" applyFill="1" applyBorder="1" applyAlignment="1" applyProtection="1">
      <alignment horizontal="center"/>
      <protection locked="0"/>
    </xf>
    <xf numFmtId="165" fontId="2" fillId="0" borderId="0" xfId="0" applyNumberFormat="1" applyFont="1" applyBorder="1" applyProtection="1">
      <protection locked="0"/>
    </xf>
    <xf numFmtId="165" fontId="2" fillId="0" borderId="0" xfId="0" applyNumberFormat="1" applyFont="1" applyBorder="1"/>
    <xf numFmtId="0" fontId="14" fillId="0" borderId="31" xfId="0" applyFont="1" applyBorder="1" applyAlignment="1">
      <alignment horizontal="right"/>
    </xf>
    <xf numFmtId="37" fontId="17" fillId="0" borderId="64" xfId="0" applyNumberFormat="1" applyFont="1" applyBorder="1"/>
    <xf numFmtId="3" fontId="17" fillId="0" borderId="55" xfId="201" applyNumberFormat="1" applyFont="1" applyBorder="1" applyAlignment="1">
      <alignment horizontal="right"/>
    </xf>
    <xf numFmtId="3" fontId="76" fillId="0" borderId="55" xfId="0" applyNumberFormat="1" applyFont="1" applyBorder="1" applyAlignment="1">
      <alignment horizontal="right" vertical="center"/>
    </xf>
    <xf numFmtId="3" fontId="17" fillId="0" borderId="55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/>
    </xf>
    <xf numFmtId="3" fontId="2" fillId="0" borderId="15" xfId="0" applyNumberFormat="1" applyFont="1" applyBorder="1"/>
    <xf numFmtId="0" fontId="4" fillId="0" borderId="0" xfId="0" applyFont="1" applyBorder="1" applyAlignment="1" applyProtection="1">
      <alignment horizontal="center"/>
      <protection locked="0"/>
    </xf>
    <xf numFmtId="3" fontId="2" fillId="0" borderId="0" xfId="0" applyNumberFormat="1" applyFont="1" applyBorder="1" applyProtection="1">
      <protection locked="0"/>
    </xf>
    <xf numFmtId="0" fontId="13" fillId="0" borderId="0" xfId="0" applyFont="1" applyBorder="1" applyAlignment="1">
      <alignment horizont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2" fillId="0" borderId="0" xfId="0" applyNumberFormat="1" applyFont="1" applyBorder="1"/>
    <xf numFmtId="3" fontId="2" fillId="0" borderId="16" xfId="0" applyNumberFormat="1" applyFont="1" applyBorder="1"/>
    <xf numFmtId="0" fontId="16" fillId="0" borderId="29" xfId="0" applyFont="1" applyBorder="1" applyAlignment="1">
      <alignment horizontal="center"/>
    </xf>
    <xf numFmtId="0" fontId="41" fillId="0" borderId="32" xfId="0" applyFont="1" applyBorder="1"/>
    <xf numFmtId="0" fontId="14" fillId="0" borderId="56" xfId="0" applyFont="1" applyBorder="1" applyAlignment="1">
      <alignment horizontal="fill"/>
    </xf>
    <xf numFmtId="0" fontId="17" fillId="0" borderId="65" xfId="0" applyFont="1" applyBorder="1" applyAlignment="1" applyProtection="1">
      <alignment horizontal="center"/>
      <protection locked="0"/>
    </xf>
    <xf numFmtId="3" fontId="17" fillId="0" borderId="67" xfId="0" applyNumberFormat="1" applyFont="1" applyBorder="1" applyAlignment="1">
      <alignment horizontal="right" vertical="center" wrapText="1"/>
    </xf>
    <xf numFmtId="3" fontId="53" fillId="0" borderId="55" xfId="0" applyNumberFormat="1" applyFont="1" applyBorder="1" applyAlignment="1">
      <alignment horizontal="right" vertical="center"/>
    </xf>
    <xf numFmtId="0" fontId="17" fillId="0" borderId="66" xfId="0" applyFont="1" applyBorder="1" applyAlignment="1" applyProtection="1">
      <alignment horizontal="center"/>
      <protection locked="0"/>
    </xf>
    <xf numFmtId="3" fontId="17" fillId="0" borderId="68" xfId="0" applyNumberFormat="1" applyFont="1" applyBorder="1" applyAlignment="1">
      <alignment horizontal="right" vertical="center" wrapText="1"/>
    </xf>
    <xf numFmtId="3" fontId="17" fillId="0" borderId="58" xfId="201" applyNumberFormat="1" applyFont="1" applyBorder="1" applyAlignment="1">
      <alignment horizontal="right"/>
    </xf>
    <xf numFmtId="3" fontId="17" fillId="0" borderId="0" xfId="201" applyNumberFormat="1" applyFont="1" applyAlignment="1">
      <alignment horizontal="right"/>
    </xf>
    <xf numFmtId="3" fontId="2" fillId="0" borderId="1" xfId="0" applyNumberFormat="1" applyFont="1" applyAlignment="1">
      <alignment horizontal="fill"/>
    </xf>
    <xf numFmtId="0" fontId="16" fillId="0" borderId="1" xfId="0" applyFont="1" applyAlignment="1">
      <alignment horizontal="center"/>
    </xf>
    <xf numFmtId="0" fontId="50" fillId="0" borderId="1" xfId="0" applyFont="1" applyAlignment="1">
      <alignment horizontal="center"/>
    </xf>
    <xf numFmtId="3" fontId="43" fillId="0" borderId="1" xfId="0" applyNumberFormat="1" applyFont="1"/>
    <xf numFmtId="3" fontId="0" fillId="0" borderId="1" xfId="0" applyNumberFormat="1"/>
    <xf numFmtId="0" fontId="4" fillId="0" borderId="1" xfId="0" applyFont="1" applyAlignment="1">
      <alignment horizontal="center"/>
    </xf>
    <xf numFmtId="3" fontId="2" fillId="0" borderId="1" xfId="0" applyNumberFormat="1" applyFont="1"/>
    <xf numFmtId="0" fontId="4" fillId="0" borderId="1" xfId="0" applyFont="1"/>
    <xf numFmtId="175" fontId="17" fillId="0" borderId="60" xfId="0" applyNumberFormat="1" applyFont="1" applyBorder="1" applyAlignment="1">
      <alignment horizontal="center" wrapText="1"/>
    </xf>
    <xf numFmtId="175" fontId="53" fillId="0" borderId="60" xfId="0" applyNumberFormat="1" applyFont="1" applyBorder="1" applyAlignment="1">
      <alignment horizontal="center"/>
    </xf>
    <xf numFmtId="175" fontId="2" fillId="0" borderId="15" xfId="0" applyNumberFormat="1" applyFont="1" applyBorder="1" applyAlignment="1">
      <alignment horizontal="center"/>
    </xf>
    <xf numFmtId="175" fontId="2" fillId="0" borderId="0" xfId="0" applyNumberFormat="1" applyFont="1" applyBorder="1" applyAlignment="1" applyProtection="1">
      <alignment horizontal="center"/>
      <protection locked="0"/>
    </xf>
    <xf numFmtId="175" fontId="2" fillId="0" borderId="0" xfId="0" applyNumberFormat="1" applyFont="1" applyBorder="1" applyAlignment="1">
      <alignment horizontal="center"/>
    </xf>
    <xf numFmtId="175" fontId="2" fillId="0" borderId="16" xfId="0" applyNumberFormat="1" applyFont="1" applyBorder="1" applyAlignment="1">
      <alignment horizontal="center"/>
    </xf>
    <xf numFmtId="175" fontId="14" fillId="0" borderId="28" xfId="0" applyNumberFormat="1" applyFont="1" applyBorder="1" applyAlignment="1">
      <alignment horizontal="center"/>
    </xf>
    <xf numFmtId="175" fontId="41" fillId="0" borderId="31" xfId="0" applyNumberFormat="1" applyFont="1" applyBorder="1" applyAlignment="1">
      <alignment horizontal="center"/>
    </xf>
    <xf numFmtId="175" fontId="14" fillId="0" borderId="31" xfId="0" applyNumberFormat="1" applyFont="1" applyBorder="1" applyAlignment="1">
      <alignment horizontal="center"/>
    </xf>
    <xf numFmtId="175" fontId="14" fillId="0" borderId="34" xfId="0" applyNumberFormat="1" applyFont="1" applyBorder="1" applyAlignment="1">
      <alignment horizontal="center"/>
    </xf>
    <xf numFmtId="175" fontId="17" fillId="0" borderId="37" xfId="0" applyNumberFormat="1" applyFont="1" applyBorder="1" applyAlignment="1">
      <alignment horizontal="center" wrapText="1"/>
    </xf>
    <xf numFmtId="175" fontId="17" fillId="0" borderId="60" xfId="0" applyNumberFormat="1" applyFont="1" applyBorder="1" applyAlignment="1">
      <alignment horizontal="center"/>
    </xf>
    <xf numFmtId="175" fontId="44" fillId="0" borderId="60" xfId="0" applyNumberFormat="1" applyFont="1" applyBorder="1" applyAlignment="1">
      <alignment horizontal="center"/>
    </xf>
    <xf numFmtId="175" fontId="76" fillId="0" borderId="60" xfId="0" applyNumberFormat="1" applyFont="1" applyBorder="1" applyAlignment="1">
      <alignment horizontal="center" vertical="center"/>
    </xf>
    <xf numFmtId="175" fontId="44" fillId="0" borderId="58" xfId="38" applyNumberFormat="1" applyFont="1" applyBorder="1" applyAlignment="1">
      <alignment horizontal="center"/>
    </xf>
    <xf numFmtId="175" fontId="44" fillId="0" borderId="0" xfId="38" applyNumberFormat="1" applyFont="1" applyAlignment="1">
      <alignment horizontal="center"/>
    </xf>
    <xf numFmtId="175" fontId="2" fillId="0" borderId="1" xfId="0" applyNumberFormat="1" applyFont="1" applyAlignment="1">
      <alignment horizontal="center"/>
    </xf>
    <xf numFmtId="175" fontId="14" fillId="0" borderId="1" xfId="0" applyNumberFormat="1" applyFont="1" applyAlignment="1">
      <alignment horizontal="center"/>
    </xf>
    <xf numFmtId="175" fontId="43" fillId="0" borderId="1" xfId="0" applyNumberFormat="1" applyFont="1" applyAlignment="1">
      <alignment horizontal="center"/>
    </xf>
    <xf numFmtId="175" fontId="0" fillId="0" borderId="1" xfId="0" applyNumberFormat="1" applyAlignment="1">
      <alignment horizontal="center"/>
    </xf>
    <xf numFmtId="0" fontId="53" fillId="16" borderId="9" xfId="0" applyFont="1" applyFill="1" applyBorder="1" applyAlignment="1" applyProtection="1">
      <alignment horizontal="center"/>
      <protection locked="0"/>
    </xf>
    <xf numFmtId="3" fontId="17" fillId="16" borderId="55" xfId="0" applyNumberFormat="1" applyFont="1" applyFill="1" applyBorder="1" applyAlignment="1">
      <alignment horizontal="right" vertical="center" wrapText="1"/>
    </xf>
    <xf numFmtId="173" fontId="17" fillId="16" borderId="22" xfId="0" applyNumberFormat="1" applyFont="1" applyFill="1" applyBorder="1"/>
    <xf numFmtId="37" fontId="17" fillId="16" borderId="64" xfId="0" applyNumberFormat="1" applyFont="1" applyFill="1" applyBorder="1"/>
    <xf numFmtId="175" fontId="17" fillId="16" borderId="60" xfId="0" applyNumberFormat="1" applyFont="1" applyFill="1" applyBorder="1" applyAlignment="1">
      <alignment horizontal="center" wrapText="1"/>
    </xf>
    <xf numFmtId="1" fontId="17" fillId="16" borderId="9" xfId="0" applyNumberFormat="1" applyFont="1" applyFill="1" applyBorder="1"/>
    <xf numFmtId="173" fontId="17" fillId="17" borderId="22" xfId="0" applyNumberFormat="1" applyFont="1" applyFill="1" applyBorder="1"/>
    <xf numFmtId="37" fontId="17" fillId="17" borderId="64" xfId="0" applyNumberFormat="1" applyFont="1" applyFill="1" applyBorder="1"/>
    <xf numFmtId="175" fontId="17" fillId="17" borderId="60" xfId="0" applyNumberFormat="1" applyFont="1" applyFill="1" applyBorder="1" applyAlignment="1">
      <alignment horizontal="center" wrapText="1"/>
    </xf>
    <xf numFmtId="3" fontId="17" fillId="17" borderId="55" xfId="0" applyNumberFormat="1" applyFont="1" applyFill="1" applyBorder="1" applyAlignment="1">
      <alignment horizontal="right" vertical="center" wrapText="1"/>
    </xf>
    <xf numFmtId="175" fontId="53" fillId="16" borderId="60" xfId="0" applyNumberFormat="1" applyFont="1" applyFill="1" applyBorder="1" applyAlignment="1">
      <alignment horizontal="center"/>
    </xf>
    <xf numFmtId="3" fontId="53" fillId="17" borderId="55" xfId="0" applyNumberFormat="1" applyFont="1" applyFill="1" applyBorder="1" applyAlignment="1">
      <alignment horizontal="right" vertical="center"/>
    </xf>
    <xf numFmtId="175" fontId="53" fillId="17" borderId="60" xfId="0" applyNumberFormat="1" applyFont="1" applyFill="1" applyBorder="1" applyAlignment="1">
      <alignment horizontal="center"/>
    </xf>
    <xf numFmtId="0" fontId="17" fillId="16" borderId="66" xfId="0" applyFont="1" applyFill="1" applyBorder="1" applyAlignment="1" applyProtection="1">
      <alignment horizontal="center"/>
      <protection locked="0"/>
    </xf>
    <xf numFmtId="0" fontId="17" fillId="17" borderId="66" xfId="0" applyFont="1" applyFill="1" applyBorder="1" applyAlignment="1" applyProtection="1">
      <alignment horizontal="center"/>
      <protection locked="0"/>
    </xf>
    <xf numFmtId="3" fontId="17" fillId="17" borderId="55" xfId="0" applyNumberFormat="1" applyFont="1" applyFill="1" applyBorder="1" applyAlignment="1">
      <alignment horizontal="right"/>
    </xf>
    <xf numFmtId="175" fontId="17" fillId="17" borderId="60" xfId="0" applyNumberFormat="1" applyFont="1" applyFill="1" applyBorder="1" applyAlignment="1">
      <alignment horizontal="center"/>
    </xf>
    <xf numFmtId="3" fontId="17" fillId="17" borderId="55" xfId="201" applyNumberFormat="1" applyFont="1" applyFill="1" applyBorder="1" applyAlignment="1">
      <alignment horizontal="right"/>
    </xf>
    <xf numFmtId="175" fontId="17" fillId="16" borderId="60" xfId="0" applyNumberFormat="1" applyFont="1" applyFill="1" applyBorder="1" applyAlignment="1">
      <alignment horizontal="center"/>
    </xf>
    <xf numFmtId="3" fontId="17" fillId="16" borderId="55" xfId="0" applyNumberFormat="1" applyFont="1" applyFill="1" applyBorder="1" applyAlignment="1">
      <alignment horizontal="right"/>
    </xf>
    <xf numFmtId="0" fontId="19" fillId="16" borderId="9" xfId="0" applyFont="1" applyFill="1" applyBorder="1" applyProtection="1">
      <protection locked="0"/>
    </xf>
    <xf numFmtId="0" fontId="17" fillId="16" borderId="18" xfId="0" applyFont="1" applyFill="1" applyBorder="1"/>
    <xf numFmtId="175" fontId="44" fillId="17" borderId="60" xfId="0" applyNumberFormat="1" applyFont="1" applyFill="1" applyBorder="1" applyAlignment="1">
      <alignment horizontal="center"/>
    </xf>
    <xf numFmtId="3" fontId="76" fillId="17" borderId="55" xfId="0" applyNumberFormat="1" applyFont="1" applyFill="1" applyBorder="1" applyAlignment="1">
      <alignment horizontal="right" vertical="center"/>
    </xf>
    <xf numFmtId="175" fontId="76" fillId="17" borderId="60" xfId="0" applyNumberFormat="1" applyFont="1" applyFill="1" applyBorder="1" applyAlignment="1">
      <alignment horizontal="center" vertical="center"/>
    </xf>
    <xf numFmtId="175" fontId="44" fillId="16" borderId="60" xfId="0" applyNumberFormat="1" applyFont="1" applyFill="1" applyBorder="1" applyAlignment="1">
      <alignment horizontal="center"/>
    </xf>
    <xf numFmtId="3" fontId="17" fillId="16" borderId="55" xfId="201" applyNumberFormat="1" applyFont="1" applyFill="1" applyBorder="1" applyAlignment="1">
      <alignment horizontal="right"/>
    </xf>
    <xf numFmtId="3" fontId="76" fillId="16" borderId="55" xfId="0" applyNumberFormat="1" applyFont="1" applyFill="1" applyBorder="1" applyAlignment="1">
      <alignment horizontal="right" vertical="center"/>
    </xf>
    <xf numFmtId="173" fontId="17" fillId="17" borderId="31" xfId="0" applyNumberFormat="1" applyFont="1" applyFill="1" applyBorder="1"/>
    <xf numFmtId="37" fontId="17" fillId="16" borderId="61" xfId="0" applyNumberFormat="1" applyFont="1" applyFill="1" applyBorder="1"/>
    <xf numFmtId="3" fontId="17" fillId="17" borderId="68" xfId="0" applyNumberFormat="1" applyFont="1" applyFill="1" applyBorder="1" applyAlignment="1">
      <alignment horizontal="right" vertical="center" wrapText="1"/>
    </xf>
    <xf numFmtId="173" fontId="17" fillId="17" borderId="9" xfId="0" applyNumberFormat="1" applyFont="1" applyFill="1" applyBorder="1"/>
    <xf numFmtId="167" fontId="52" fillId="16" borderId="9" xfId="0" applyNumberFormat="1" applyFont="1" applyFill="1" applyBorder="1" applyProtection="1">
      <protection locked="0"/>
    </xf>
    <xf numFmtId="3" fontId="17" fillId="16" borderId="68" xfId="0" applyNumberFormat="1" applyFont="1" applyFill="1" applyBorder="1" applyAlignment="1">
      <alignment horizontal="right" vertical="center" wrapText="1"/>
    </xf>
    <xf numFmtId="173" fontId="17" fillId="16" borderId="9" xfId="0" applyNumberFormat="1" applyFont="1" applyFill="1" applyBorder="1"/>
    <xf numFmtId="0" fontId="43" fillId="14" borderId="31" xfId="0" applyFont="1" applyFill="1" applyBorder="1" applyAlignment="1">
      <alignment horizontal="center"/>
    </xf>
    <xf numFmtId="0" fontId="17" fillId="14" borderId="37" xfId="0" applyFont="1" applyFill="1" applyBorder="1" applyAlignment="1" applyProtection="1">
      <alignment horizontal="center"/>
      <protection locked="0"/>
    </xf>
    <xf numFmtId="0" fontId="17" fillId="15" borderId="21" xfId="0" applyFont="1" applyFill="1" applyBorder="1" applyAlignment="1" applyProtection="1">
      <alignment horizontal="center"/>
      <protection locked="0"/>
    </xf>
    <xf numFmtId="0" fontId="17" fillId="15" borderId="9" xfId="0" applyFont="1" applyFill="1" applyBorder="1"/>
    <xf numFmtId="0" fontId="17" fillId="15" borderId="19" xfId="0" applyFont="1" applyFill="1" applyBorder="1"/>
    <xf numFmtId="0" fontId="17" fillId="15" borderId="19" xfId="0" applyFont="1" applyFill="1" applyBorder="1" applyAlignment="1" applyProtection="1">
      <alignment horizontal="center"/>
      <protection locked="0"/>
    </xf>
    <xf numFmtId="0" fontId="17" fillId="15" borderId="46" xfId="0" applyFont="1" applyFill="1" applyBorder="1"/>
    <xf numFmtId="37" fontId="17" fillId="15" borderId="22" xfId="0" applyNumberFormat="1" applyFont="1" applyFill="1" applyBorder="1"/>
    <xf numFmtId="37" fontId="17" fillId="15" borderId="18" xfId="0" applyNumberFormat="1" applyFont="1" applyFill="1" applyBorder="1"/>
    <xf numFmtId="0" fontId="17" fillId="15" borderId="9" xfId="0" applyFont="1" applyFill="1" applyBorder="1" applyAlignment="1" applyProtection="1">
      <alignment horizontal="center"/>
      <protection locked="0"/>
    </xf>
    <xf numFmtId="0" fontId="17" fillId="15" borderId="59" xfId="0" applyFont="1" applyFill="1" applyBorder="1" applyAlignment="1" applyProtection="1">
      <alignment horizontal="center"/>
      <protection locked="0"/>
    </xf>
    <xf numFmtId="0" fontId="17" fillId="15" borderId="17" xfId="0" applyFont="1" applyFill="1" applyBorder="1" applyAlignment="1" applyProtection="1">
      <alignment horizontal="center"/>
      <protection locked="0"/>
    </xf>
    <xf numFmtId="0" fontId="17" fillId="15" borderId="18" xfId="0" applyFont="1" applyFill="1" applyBorder="1"/>
    <xf numFmtId="0" fontId="17" fillId="15" borderId="61" xfId="0" applyFont="1" applyFill="1" applyBorder="1"/>
    <xf numFmtId="0" fontId="17" fillId="15" borderId="60" xfId="0" applyFont="1" applyFill="1" applyBorder="1" applyAlignment="1" applyProtection="1">
      <alignment horizontal="center"/>
      <protection locked="0"/>
    </xf>
    <xf numFmtId="37" fontId="17" fillId="15" borderId="61" xfId="0" applyNumberFormat="1" applyFont="1" applyFill="1" applyBorder="1"/>
    <xf numFmtId="173" fontId="17" fillId="16" borderId="18" xfId="0" applyNumberFormat="1" applyFont="1" applyFill="1" applyBorder="1"/>
    <xf numFmtId="0" fontId="17" fillId="17" borderId="18" xfId="0" applyFont="1" applyFill="1" applyBorder="1" applyAlignment="1" applyProtection="1">
      <alignment horizontal="center"/>
      <protection locked="0"/>
    </xf>
    <xf numFmtId="0" fontId="17" fillId="16" borderId="60" xfId="0" applyFont="1" applyFill="1" applyBorder="1" applyAlignment="1" applyProtection="1">
      <alignment horizontal="center"/>
      <protection locked="0"/>
    </xf>
    <xf numFmtId="0" fontId="17" fillId="0" borderId="3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9" fontId="17" fillId="0" borderId="60" xfId="0" applyNumberFormat="1" applyFont="1" applyBorder="1" applyAlignment="1">
      <alignment horizontal="right"/>
    </xf>
    <xf numFmtId="169" fontId="17" fillId="0" borderId="37" xfId="0" applyNumberFormat="1" applyFont="1" applyBorder="1" applyAlignment="1">
      <alignment horizontal="right"/>
    </xf>
    <xf numFmtId="169" fontId="17" fillId="16" borderId="60" xfId="0" applyNumberFormat="1" applyFont="1" applyFill="1" applyBorder="1" applyAlignment="1">
      <alignment horizontal="right"/>
    </xf>
    <xf numFmtId="169" fontId="17" fillId="17" borderId="60" xfId="0" applyNumberFormat="1" applyFont="1" applyFill="1" applyBorder="1" applyAlignment="1">
      <alignment horizontal="right"/>
    </xf>
    <xf numFmtId="173" fontId="17" fillId="0" borderId="22" xfId="0" applyNumberFormat="1" applyFont="1" applyBorder="1"/>
    <xf numFmtId="0" fontId="21" fillId="0" borderId="32" xfId="0" applyFont="1" applyBorder="1"/>
    <xf numFmtId="173" fontId="17" fillId="0" borderId="53" xfId="0" applyNumberFormat="1" applyFont="1" applyBorder="1"/>
    <xf numFmtId="173" fontId="17" fillId="0" borderId="54" xfId="0" applyNumberFormat="1" applyFont="1" applyBorder="1"/>
    <xf numFmtId="173" fontId="17" fillId="0" borderId="18" xfId="0" applyNumberFormat="1" applyFont="1" applyBorder="1"/>
    <xf numFmtId="173" fontId="17" fillId="0" borderId="48" xfId="0" applyNumberFormat="1" applyFont="1" applyBorder="1"/>
    <xf numFmtId="173" fontId="17" fillId="0" borderId="9" xfId="0" applyNumberFormat="1" applyFont="1" applyBorder="1"/>
    <xf numFmtId="173" fontId="17" fillId="0" borderId="58" xfId="0" applyNumberFormat="1" applyFont="1" applyBorder="1"/>
    <xf numFmtId="173" fontId="17" fillId="0" borderId="0" xfId="0" applyNumberFormat="1" applyFont="1" applyBorder="1"/>
    <xf numFmtId="165" fontId="14" fillId="0" borderId="31" xfId="0" applyNumberFormat="1" applyFont="1" applyBorder="1" applyAlignment="1">
      <alignment horizontal="fill"/>
    </xf>
    <xf numFmtId="0" fontId="43" fillId="14" borderId="28" xfId="0" applyFont="1" applyFill="1" applyBorder="1" applyAlignment="1">
      <alignment horizontal="center"/>
    </xf>
    <xf numFmtId="0" fontId="43" fillId="14" borderId="1" xfId="0" applyFont="1" applyFill="1" applyAlignment="1">
      <alignment horizontal="center"/>
    </xf>
    <xf numFmtId="0" fontId="17" fillId="0" borderId="18" xfId="0" applyFont="1" applyBorder="1" applyAlignment="1" applyProtection="1">
      <alignment horizontal="center"/>
      <protection locked="0"/>
    </xf>
    <xf numFmtId="0" fontId="43" fillId="0" borderId="32" xfId="0" applyFont="1" applyBorder="1" applyAlignment="1">
      <alignment horizontal="center"/>
    </xf>
    <xf numFmtId="0" fontId="17" fillId="16" borderId="40" xfId="0" applyFont="1" applyFill="1" applyBorder="1" applyAlignment="1" applyProtection="1">
      <alignment horizontal="center"/>
      <protection locked="0"/>
    </xf>
    <xf numFmtId="0" fontId="17" fillId="16" borderId="39" xfId="0" applyFont="1" applyFill="1" applyBorder="1" applyAlignment="1">
      <alignment horizontal="center"/>
    </xf>
    <xf numFmtId="0" fontId="17" fillId="0" borderId="51" xfId="0" applyFont="1" applyBorder="1"/>
    <xf numFmtId="3" fontId="17" fillId="0" borderId="9" xfId="0" applyNumberFormat="1" applyFont="1" applyBorder="1"/>
    <xf numFmtId="0" fontId="17" fillId="0" borderId="49" xfId="0" applyFont="1" applyBorder="1" applyAlignment="1">
      <alignment horizontal="center"/>
    </xf>
    <xf numFmtId="0" fontId="17" fillId="0" borderId="60" xfId="0" applyFont="1" applyBorder="1"/>
    <xf numFmtId="165" fontId="16" fillId="0" borderId="32" xfId="0" applyNumberFormat="1" applyFont="1" applyBorder="1" applyAlignment="1">
      <alignment horizontal="center"/>
    </xf>
    <xf numFmtId="165" fontId="43" fillId="0" borderId="34" xfId="0" applyNumberFormat="1" applyFont="1" applyBorder="1" applyAlignment="1">
      <alignment horizontal="fill"/>
    </xf>
    <xf numFmtId="165" fontId="43" fillId="0" borderId="34" xfId="0" applyNumberFormat="1" applyFont="1" applyBorder="1" applyAlignment="1">
      <alignment horizontal="center"/>
    </xf>
  </cellXfs>
  <cellStyles count="217">
    <cellStyle name="20% - Accent1" xfId="1" builtinId="30" customBuiltin="1"/>
    <cellStyle name="20% - Accent1 2" xfId="44" xr:uid="{00000000-0005-0000-0000-000001000000}"/>
    <cellStyle name="20% - Accent1 2 2" xfId="128" xr:uid="{00000000-0005-0000-0000-000002000000}"/>
    <cellStyle name="20% - Accent1 3" xfId="45" xr:uid="{00000000-0005-0000-0000-000003000000}"/>
    <cellStyle name="20% - Accent1 3 2" xfId="129" xr:uid="{00000000-0005-0000-0000-000004000000}"/>
    <cellStyle name="20% - Accent2" xfId="2" builtinId="34" customBuiltin="1"/>
    <cellStyle name="20% - Accent2 2" xfId="46" xr:uid="{00000000-0005-0000-0000-000006000000}"/>
    <cellStyle name="20% - Accent2 2 2" xfId="130" xr:uid="{00000000-0005-0000-0000-000007000000}"/>
    <cellStyle name="20% - Accent2 3" xfId="47" xr:uid="{00000000-0005-0000-0000-000008000000}"/>
    <cellStyle name="20% - Accent2 3 2" xfId="131" xr:uid="{00000000-0005-0000-0000-000009000000}"/>
    <cellStyle name="20% - Accent3" xfId="3" builtinId="38" customBuiltin="1"/>
    <cellStyle name="20% - Accent3 2" xfId="48" xr:uid="{00000000-0005-0000-0000-00000B000000}"/>
    <cellStyle name="20% - Accent3 2 2" xfId="132" xr:uid="{00000000-0005-0000-0000-00000C000000}"/>
    <cellStyle name="20% - Accent3 3" xfId="49" xr:uid="{00000000-0005-0000-0000-00000D000000}"/>
    <cellStyle name="20% - Accent3 3 2" xfId="133" xr:uid="{00000000-0005-0000-0000-00000E000000}"/>
    <cellStyle name="20% - Accent4" xfId="4" builtinId="42" customBuiltin="1"/>
    <cellStyle name="20% - Accent4 2" xfId="50" xr:uid="{00000000-0005-0000-0000-000010000000}"/>
    <cellStyle name="20% - Accent4 2 2" xfId="134" xr:uid="{00000000-0005-0000-0000-000011000000}"/>
    <cellStyle name="20% - Accent4 3" xfId="51" xr:uid="{00000000-0005-0000-0000-000012000000}"/>
    <cellStyle name="20% - Accent4 3 2" xfId="135" xr:uid="{00000000-0005-0000-0000-000013000000}"/>
    <cellStyle name="20% - Accent5" xfId="5" builtinId="46" customBuiltin="1"/>
    <cellStyle name="20% - Accent5 2" xfId="52" xr:uid="{00000000-0005-0000-0000-000015000000}"/>
    <cellStyle name="20% - Accent5 2 2" xfId="136" xr:uid="{00000000-0005-0000-0000-000016000000}"/>
    <cellStyle name="20% - Accent5 3" xfId="53" xr:uid="{00000000-0005-0000-0000-000017000000}"/>
    <cellStyle name="20% - Accent5 3 2" xfId="137" xr:uid="{00000000-0005-0000-0000-000018000000}"/>
    <cellStyle name="20% - Accent6" xfId="6" builtinId="50" customBuiltin="1"/>
    <cellStyle name="20% - Accent6 2" xfId="54" xr:uid="{00000000-0005-0000-0000-00001A000000}"/>
    <cellStyle name="20% - Accent6 2 2" xfId="138" xr:uid="{00000000-0005-0000-0000-00001B000000}"/>
    <cellStyle name="20% - Accent6 3" xfId="55" xr:uid="{00000000-0005-0000-0000-00001C000000}"/>
    <cellStyle name="20% - Accent6 3 2" xfId="139" xr:uid="{00000000-0005-0000-0000-00001D000000}"/>
    <cellStyle name="40% - Accent1" xfId="7" builtinId="31" customBuiltin="1"/>
    <cellStyle name="40% - Accent1 2" xfId="56" xr:uid="{00000000-0005-0000-0000-00001F000000}"/>
    <cellStyle name="40% - Accent1 2 2" xfId="140" xr:uid="{00000000-0005-0000-0000-000020000000}"/>
    <cellStyle name="40% - Accent1 3" xfId="57" xr:uid="{00000000-0005-0000-0000-000021000000}"/>
    <cellStyle name="40% - Accent1 3 2" xfId="141" xr:uid="{00000000-0005-0000-0000-000022000000}"/>
    <cellStyle name="40% - Accent2" xfId="8" builtinId="35" customBuiltin="1"/>
    <cellStyle name="40% - Accent2 2" xfId="58" xr:uid="{00000000-0005-0000-0000-000024000000}"/>
    <cellStyle name="40% - Accent2 2 2" xfId="142" xr:uid="{00000000-0005-0000-0000-000025000000}"/>
    <cellStyle name="40% - Accent2 3" xfId="59" xr:uid="{00000000-0005-0000-0000-000026000000}"/>
    <cellStyle name="40% - Accent2 3 2" xfId="143" xr:uid="{00000000-0005-0000-0000-000027000000}"/>
    <cellStyle name="40% - Accent3" xfId="9" builtinId="39" customBuiltin="1"/>
    <cellStyle name="40% - Accent3 2" xfId="60" xr:uid="{00000000-0005-0000-0000-000029000000}"/>
    <cellStyle name="40% - Accent3 2 2" xfId="144" xr:uid="{00000000-0005-0000-0000-00002A000000}"/>
    <cellStyle name="40% - Accent3 3" xfId="61" xr:uid="{00000000-0005-0000-0000-00002B000000}"/>
    <cellStyle name="40% - Accent3 3 2" xfId="145" xr:uid="{00000000-0005-0000-0000-00002C000000}"/>
    <cellStyle name="40% - Accent4" xfId="10" builtinId="43" customBuiltin="1"/>
    <cellStyle name="40% - Accent4 2" xfId="62" xr:uid="{00000000-0005-0000-0000-00002E000000}"/>
    <cellStyle name="40% - Accent4 2 2" xfId="146" xr:uid="{00000000-0005-0000-0000-00002F000000}"/>
    <cellStyle name="40% - Accent4 3" xfId="63" xr:uid="{00000000-0005-0000-0000-000030000000}"/>
    <cellStyle name="40% - Accent4 3 2" xfId="147" xr:uid="{00000000-0005-0000-0000-000031000000}"/>
    <cellStyle name="40% - Accent5" xfId="11" builtinId="47" customBuiltin="1"/>
    <cellStyle name="40% - Accent5 2" xfId="64" xr:uid="{00000000-0005-0000-0000-000033000000}"/>
    <cellStyle name="40% - Accent5 2 2" xfId="148" xr:uid="{00000000-0005-0000-0000-000034000000}"/>
    <cellStyle name="40% - Accent5 3" xfId="65" xr:uid="{00000000-0005-0000-0000-000035000000}"/>
    <cellStyle name="40% - Accent5 3 2" xfId="149" xr:uid="{00000000-0005-0000-0000-000036000000}"/>
    <cellStyle name="40% - Accent6" xfId="12" builtinId="51" customBuiltin="1"/>
    <cellStyle name="40% - Accent6 2" xfId="66" xr:uid="{00000000-0005-0000-0000-000038000000}"/>
    <cellStyle name="40% - Accent6 2 2" xfId="150" xr:uid="{00000000-0005-0000-0000-000039000000}"/>
    <cellStyle name="40% - Accent6 3" xfId="67" xr:uid="{00000000-0005-0000-0000-00003A000000}"/>
    <cellStyle name="40% - Accent6 3 2" xfId="151" xr:uid="{00000000-0005-0000-0000-00003B000000}"/>
    <cellStyle name="60% - Accent1" xfId="13" builtinId="32" customBuiltin="1"/>
    <cellStyle name="60% - Accent1 2" xfId="68" xr:uid="{00000000-0005-0000-0000-00003D000000}"/>
    <cellStyle name="60% - Accent1 3" xfId="69" xr:uid="{00000000-0005-0000-0000-00003E000000}"/>
    <cellStyle name="60% - Accent1 3 2" xfId="153" xr:uid="{00000000-0005-0000-0000-00003F000000}"/>
    <cellStyle name="60% - Accent1 3 3" xfId="152" xr:uid="{00000000-0005-0000-0000-000040000000}"/>
    <cellStyle name="60% - Accent2" xfId="14" builtinId="36" customBuiltin="1"/>
    <cellStyle name="60% - Accent2 2" xfId="70" xr:uid="{00000000-0005-0000-0000-000042000000}"/>
    <cellStyle name="60% - Accent2 3" xfId="71" xr:uid="{00000000-0005-0000-0000-000043000000}"/>
    <cellStyle name="60% - Accent2 3 2" xfId="155" xr:uid="{00000000-0005-0000-0000-000044000000}"/>
    <cellStyle name="60% - Accent2 3 3" xfId="154" xr:uid="{00000000-0005-0000-0000-000045000000}"/>
    <cellStyle name="60% - Accent3" xfId="15" builtinId="40" customBuiltin="1"/>
    <cellStyle name="60% - Accent3 2" xfId="72" xr:uid="{00000000-0005-0000-0000-000047000000}"/>
    <cellStyle name="60% - Accent3 3" xfId="73" xr:uid="{00000000-0005-0000-0000-000048000000}"/>
    <cellStyle name="60% - Accent3 3 2" xfId="157" xr:uid="{00000000-0005-0000-0000-000049000000}"/>
    <cellStyle name="60% - Accent3 3 3" xfId="156" xr:uid="{00000000-0005-0000-0000-00004A000000}"/>
    <cellStyle name="60% - Accent4" xfId="16" builtinId="44" customBuiltin="1"/>
    <cellStyle name="60% - Accent4 2" xfId="74" xr:uid="{00000000-0005-0000-0000-00004C000000}"/>
    <cellStyle name="60% - Accent4 3" xfId="75" xr:uid="{00000000-0005-0000-0000-00004D000000}"/>
    <cellStyle name="60% - Accent4 3 2" xfId="159" xr:uid="{00000000-0005-0000-0000-00004E000000}"/>
    <cellStyle name="60% - Accent4 3 3" xfId="158" xr:uid="{00000000-0005-0000-0000-00004F000000}"/>
    <cellStyle name="60% - Accent5" xfId="17" builtinId="48" customBuiltin="1"/>
    <cellStyle name="60% - Accent5 2" xfId="76" xr:uid="{00000000-0005-0000-0000-000051000000}"/>
    <cellStyle name="60% - Accent5 3" xfId="77" xr:uid="{00000000-0005-0000-0000-000052000000}"/>
    <cellStyle name="60% - Accent5 3 2" xfId="161" xr:uid="{00000000-0005-0000-0000-000053000000}"/>
    <cellStyle name="60% - Accent5 3 3" xfId="160" xr:uid="{00000000-0005-0000-0000-000054000000}"/>
    <cellStyle name="60% - Accent6" xfId="18" builtinId="52" customBuiltin="1"/>
    <cellStyle name="60% - Accent6 2" xfId="78" xr:uid="{00000000-0005-0000-0000-000056000000}"/>
    <cellStyle name="60% - Accent6 3" xfId="79" xr:uid="{00000000-0005-0000-0000-000057000000}"/>
    <cellStyle name="60% - Accent6 3 2" xfId="163" xr:uid="{00000000-0005-0000-0000-000058000000}"/>
    <cellStyle name="60% - Accent6 3 3" xfId="162" xr:uid="{00000000-0005-0000-0000-000059000000}"/>
    <cellStyle name="Accent1" xfId="19" builtinId="29" customBuiltin="1"/>
    <cellStyle name="Accent1 2" xfId="80" xr:uid="{00000000-0005-0000-0000-00005B000000}"/>
    <cellStyle name="Accent1 3" xfId="81" xr:uid="{00000000-0005-0000-0000-00005C000000}"/>
    <cellStyle name="Accent1 3 2" xfId="165" xr:uid="{00000000-0005-0000-0000-00005D000000}"/>
    <cellStyle name="Accent1 3 3" xfId="164" xr:uid="{00000000-0005-0000-0000-00005E000000}"/>
    <cellStyle name="Accent2" xfId="20" builtinId="33" customBuiltin="1"/>
    <cellStyle name="Accent2 2" xfId="82" xr:uid="{00000000-0005-0000-0000-000060000000}"/>
    <cellStyle name="Accent2 3" xfId="83" xr:uid="{00000000-0005-0000-0000-000061000000}"/>
    <cellStyle name="Accent2 3 2" xfId="167" xr:uid="{00000000-0005-0000-0000-000062000000}"/>
    <cellStyle name="Accent2 3 3" xfId="166" xr:uid="{00000000-0005-0000-0000-000063000000}"/>
    <cellStyle name="Accent3" xfId="21" builtinId="37" customBuiltin="1"/>
    <cellStyle name="Accent3 2" xfId="84" xr:uid="{00000000-0005-0000-0000-000065000000}"/>
    <cellStyle name="Accent3 3" xfId="85" xr:uid="{00000000-0005-0000-0000-000066000000}"/>
    <cellStyle name="Accent3 3 2" xfId="169" xr:uid="{00000000-0005-0000-0000-000067000000}"/>
    <cellStyle name="Accent3 3 3" xfId="168" xr:uid="{00000000-0005-0000-0000-000068000000}"/>
    <cellStyle name="Accent4" xfId="22" builtinId="41" customBuiltin="1"/>
    <cellStyle name="Accent4 2" xfId="86" xr:uid="{00000000-0005-0000-0000-00006A000000}"/>
    <cellStyle name="Accent4 3" xfId="87" xr:uid="{00000000-0005-0000-0000-00006B000000}"/>
    <cellStyle name="Accent4 3 2" xfId="171" xr:uid="{00000000-0005-0000-0000-00006C000000}"/>
    <cellStyle name="Accent4 3 3" xfId="170" xr:uid="{00000000-0005-0000-0000-00006D000000}"/>
    <cellStyle name="Accent5" xfId="23" builtinId="45" customBuiltin="1"/>
    <cellStyle name="Accent5 2" xfId="88" xr:uid="{00000000-0005-0000-0000-00006F000000}"/>
    <cellStyle name="Accent5 3" xfId="89" xr:uid="{00000000-0005-0000-0000-000070000000}"/>
    <cellStyle name="Accent5 3 2" xfId="173" xr:uid="{00000000-0005-0000-0000-000071000000}"/>
    <cellStyle name="Accent5 3 3" xfId="172" xr:uid="{00000000-0005-0000-0000-000072000000}"/>
    <cellStyle name="Accent6" xfId="24" builtinId="49" customBuiltin="1"/>
    <cellStyle name="Accent6 2" xfId="90" xr:uid="{00000000-0005-0000-0000-000074000000}"/>
    <cellStyle name="Accent6 3" xfId="91" xr:uid="{00000000-0005-0000-0000-000075000000}"/>
    <cellStyle name="Accent6 3 2" xfId="175" xr:uid="{00000000-0005-0000-0000-000076000000}"/>
    <cellStyle name="Accent6 3 3" xfId="174" xr:uid="{00000000-0005-0000-0000-000077000000}"/>
    <cellStyle name="Bad" xfId="25" builtinId="27" customBuiltin="1"/>
    <cellStyle name="Bad 2" xfId="92" xr:uid="{00000000-0005-0000-0000-000079000000}"/>
    <cellStyle name="Bad 3" xfId="93" xr:uid="{00000000-0005-0000-0000-00007A000000}"/>
    <cellStyle name="Bad 3 2" xfId="177" xr:uid="{00000000-0005-0000-0000-00007B000000}"/>
    <cellStyle name="Bad 3 3" xfId="176" xr:uid="{00000000-0005-0000-0000-00007C000000}"/>
    <cellStyle name="Calculation" xfId="26" builtinId="22" customBuiltin="1"/>
    <cellStyle name="Calculation 2" xfId="94" xr:uid="{00000000-0005-0000-0000-00007E000000}"/>
    <cellStyle name="Calculation 3" xfId="95" xr:uid="{00000000-0005-0000-0000-00007F000000}"/>
    <cellStyle name="Calculation 3 2" xfId="179" xr:uid="{00000000-0005-0000-0000-000080000000}"/>
    <cellStyle name="Calculation 3 3" xfId="178" xr:uid="{00000000-0005-0000-0000-000081000000}"/>
    <cellStyle name="Check Cell" xfId="27" builtinId="23" customBuiltin="1"/>
    <cellStyle name="Check Cell 2" xfId="96" xr:uid="{00000000-0005-0000-0000-000083000000}"/>
    <cellStyle name="Check Cell 3" xfId="97" xr:uid="{00000000-0005-0000-0000-000084000000}"/>
    <cellStyle name="Check Cell 3 2" xfId="181" xr:uid="{00000000-0005-0000-0000-000085000000}"/>
    <cellStyle name="Check Cell 3 3" xfId="180" xr:uid="{00000000-0005-0000-0000-000086000000}"/>
    <cellStyle name="Explanatory Text" xfId="28" builtinId="53" customBuiltin="1"/>
    <cellStyle name="Explanatory Text 2" xfId="98" xr:uid="{00000000-0005-0000-0000-000088000000}"/>
    <cellStyle name="Explanatory Text 3" xfId="99" xr:uid="{00000000-0005-0000-0000-000089000000}"/>
    <cellStyle name="Explanatory Text 3 2" xfId="183" xr:uid="{00000000-0005-0000-0000-00008A000000}"/>
    <cellStyle name="Explanatory Text 3 3" xfId="182" xr:uid="{00000000-0005-0000-0000-00008B000000}"/>
    <cellStyle name="Good" xfId="29" builtinId="26" customBuiltin="1"/>
    <cellStyle name="Good 2" xfId="100" xr:uid="{00000000-0005-0000-0000-00008D000000}"/>
    <cellStyle name="Good 3" xfId="101" xr:uid="{00000000-0005-0000-0000-00008E000000}"/>
    <cellStyle name="Good 3 2" xfId="185" xr:uid="{00000000-0005-0000-0000-00008F000000}"/>
    <cellStyle name="Good 3 3" xfId="184" xr:uid="{00000000-0005-0000-0000-000090000000}"/>
    <cellStyle name="Heading 1" xfId="30" builtinId="16" customBuiltin="1"/>
    <cellStyle name="Heading 1 2" xfId="102" xr:uid="{00000000-0005-0000-0000-000092000000}"/>
    <cellStyle name="Heading 1 3" xfId="103" xr:uid="{00000000-0005-0000-0000-000093000000}"/>
    <cellStyle name="Heading 1 3 2" xfId="187" xr:uid="{00000000-0005-0000-0000-000094000000}"/>
    <cellStyle name="Heading 1 3 3" xfId="186" xr:uid="{00000000-0005-0000-0000-000095000000}"/>
    <cellStyle name="Heading 2" xfId="31" builtinId="17" customBuiltin="1"/>
    <cellStyle name="Heading 2 2" xfId="104" xr:uid="{00000000-0005-0000-0000-000097000000}"/>
    <cellStyle name="Heading 2 3" xfId="105" xr:uid="{00000000-0005-0000-0000-000098000000}"/>
    <cellStyle name="Heading 2 3 2" xfId="189" xr:uid="{00000000-0005-0000-0000-000099000000}"/>
    <cellStyle name="Heading 2 3 3" xfId="188" xr:uid="{00000000-0005-0000-0000-00009A000000}"/>
    <cellStyle name="Heading 3" xfId="32" builtinId="18" customBuiltin="1"/>
    <cellStyle name="Heading 3 2" xfId="106" xr:uid="{00000000-0005-0000-0000-00009C000000}"/>
    <cellStyle name="Heading 3 3" xfId="107" xr:uid="{00000000-0005-0000-0000-00009D000000}"/>
    <cellStyle name="Heading 3 3 2" xfId="191" xr:uid="{00000000-0005-0000-0000-00009E000000}"/>
    <cellStyle name="Heading 3 3 3" xfId="190" xr:uid="{00000000-0005-0000-0000-00009F000000}"/>
    <cellStyle name="Heading 4" xfId="33" builtinId="19" customBuiltin="1"/>
    <cellStyle name="Heading 4 2" xfId="108" xr:uid="{00000000-0005-0000-0000-0000A1000000}"/>
    <cellStyle name="Heading 4 3" xfId="109" xr:uid="{00000000-0005-0000-0000-0000A2000000}"/>
    <cellStyle name="Heading 4 3 2" xfId="193" xr:uid="{00000000-0005-0000-0000-0000A3000000}"/>
    <cellStyle name="Heading 4 3 3" xfId="192" xr:uid="{00000000-0005-0000-0000-0000A4000000}"/>
    <cellStyle name="Input" xfId="34" builtinId="20" customBuiltin="1"/>
    <cellStyle name="Input 2" xfId="110" xr:uid="{00000000-0005-0000-0000-0000A6000000}"/>
    <cellStyle name="Input 3" xfId="111" xr:uid="{00000000-0005-0000-0000-0000A7000000}"/>
    <cellStyle name="Input 3 2" xfId="195" xr:uid="{00000000-0005-0000-0000-0000A8000000}"/>
    <cellStyle name="Input 3 3" xfId="194" xr:uid="{00000000-0005-0000-0000-0000A9000000}"/>
    <cellStyle name="Linked Cell" xfId="35" builtinId="24" customBuiltin="1"/>
    <cellStyle name="Linked Cell 2" xfId="112" xr:uid="{00000000-0005-0000-0000-0000AB000000}"/>
    <cellStyle name="Linked Cell 3" xfId="113" xr:uid="{00000000-0005-0000-0000-0000AC000000}"/>
    <cellStyle name="Linked Cell 3 2" xfId="197" xr:uid="{00000000-0005-0000-0000-0000AD000000}"/>
    <cellStyle name="Linked Cell 3 3" xfId="196" xr:uid="{00000000-0005-0000-0000-0000AE000000}"/>
    <cellStyle name="Neutral" xfId="36" builtinId="28" customBuiltin="1"/>
    <cellStyle name="Neutral 2" xfId="114" xr:uid="{00000000-0005-0000-0000-0000B0000000}"/>
    <cellStyle name="Neutral 3" xfId="115" xr:uid="{00000000-0005-0000-0000-0000B1000000}"/>
    <cellStyle name="Neutral 3 2" xfId="199" xr:uid="{00000000-0005-0000-0000-0000B2000000}"/>
    <cellStyle name="Neutral 3 3" xfId="198" xr:uid="{00000000-0005-0000-0000-0000B3000000}"/>
    <cellStyle name="Normal" xfId="0" builtinId="0"/>
    <cellStyle name="Normal 2" xfId="37" xr:uid="{00000000-0005-0000-0000-0000B5000000}"/>
    <cellStyle name="Normal 2 2" xfId="201" xr:uid="{00000000-0005-0000-0000-0000B6000000}"/>
    <cellStyle name="Normal 2 3" xfId="200" xr:uid="{00000000-0005-0000-0000-0000B7000000}"/>
    <cellStyle name="Normal 3" xfId="38" xr:uid="{00000000-0005-0000-0000-0000B8000000}"/>
    <cellStyle name="Normal 3 2" xfId="116" xr:uid="{00000000-0005-0000-0000-0000B9000000}"/>
    <cellStyle name="Normal 3 2 2" xfId="203" xr:uid="{00000000-0005-0000-0000-0000BA000000}"/>
    <cellStyle name="Normal 3 2 3" xfId="202" xr:uid="{00000000-0005-0000-0000-0000BB000000}"/>
    <cellStyle name="Normal 4" xfId="117" xr:uid="{00000000-0005-0000-0000-0000BC000000}"/>
    <cellStyle name="Normal 4 2" xfId="204" xr:uid="{00000000-0005-0000-0000-0000BD000000}"/>
    <cellStyle name="Normal 5" xfId="215" xr:uid="{00000000-0005-0000-0000-0000BE000000}"/>
    <cellStyle name="Normal 6" xfId="216" xr:uid="{00000000-0005-0000-0000-0000BF000000}"/>
    <cellStyle name="Note" xfId="39" builtinId="10" customBuiltin="1"/>
    <cellStyle name="Note 2" xfId="118" xr:uid="{00000000-0005-0000-0000-0000C1000000}"/>
    <cellStyle name="Note 2 2" xfId="205" xr:uid="{00000000-0005-0000-0000-0000C2000000}"/>
    <cellStyle name="Note 3" xfId="119" xr:uid="{00000000-0005-0000-0000-0000C3000000}"/>
    <cellStyle name="Note 3 2" xfId="206" xr:uid="{00000000-0005-0000-0000-0000C4000000}"/>
    <cellStyle name="Output" xfId="40" builtinId="21" customBuiltin="1"/>
    <cellStyle name="Output 2" xfId="120" xr:uid="{00000000-0005-0000-0000-0000C6000000}"/>
    <cellStyle name="Output 3" xfId="121" xr:uid="{00000000-0005-0000-0000-0000C7000000}"/>
    <cellStyle name="Output 3 2" xfId="208" xr:uid="{00000000-0005-0000-0000-0000C8000000}"/>
    <cellStyle name="Output 3 3" xfId="207" xr:uid="{00000000-0005-0000-0000-0000C9000000}"/>
    <cellStyle name="Title" xfId="41" builtinId="15" customBuiltin="1"/>
    <cellStyle name="Title 2" xfId="122" xr:uid="{00000000-0005-0000-0000-0000CB000000}"/>
    <cellStyle name="Title 3" xfId="123" xr:uid="{00000000-0005-0000-0000-0000CC000000}"/>
    <cellStyle name="Title 3 2" xfId="210" xr:uid="{00000000-0005-0000-0000-0000CD000000}"/>
    <cellStyle name="Title 3 3" xfId="209" xr:uid="{00000000-0005-0000-0000-0000CE000000}"/>
    <cellStyle name="Total" xfId="42" builtinId="25" customBuiltin="1"/>
    <cellStyle name="Total 2" xfId="124" xr:uid="{00000000-0005-0000-0000-0000D0000000}"/>
    <cellStyle name="Total 3" xfId="125" xr:uid="{00000000-0005-0000-0000-0000D1000000}"/>
    <cellStyle name="Total 3 2" xfId="212" xr:uid="{00000000-0005-0000-0000-0000D2000000}"/>
    <cellStyle name="Total 3 3" xfId="211" xr:uid="{00000000-0005-0000-0000-0000D3000000}"/>
    <cellStyle name="Warning Text" xfId="43" builtinId="11" customBuiltin="1"/>
    <cellStyle name="Warning Text 2" xfId="126" xr:uid="{00000000-0005-0000-0000-0000D5000000}"/>
    <cellStyle name="Warning Text 3" xfId="127" xr:uid="{00000000-0005-0000-0000-0000D6000000}"/>
    <cellStyle name="Warning Text 3 2" xfId="214" xr:uid="{00000000-0005-0000-0000-0000D7000000}"/>
    <cellStyle name="Warning Text 3 3" xfId="213" xr:uid="{00000000-0005-0000-0000-0000D8000000}"/>
  </cellStyles>
  <dxfs count="0"/>
  <tableStyles count="0" defaultTableStyle="TableStyleMedium9" defaultPivotStyle="PivotStyleLight16"/>
  <colors>
    <mruColors>
      <color rgb="FFFF66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1</xdr:row>
      <xdr:rowOff>151120</xdr:rowOff>
    </xdr:from>
    <xdr:to>
      <xdr:col>1</xdr:col>
      <xdr:colOff>855133</xdr:colOff>
      <xdr:row>5</xdr:row>
      <xdr:rowOff>2994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F0BC1E-C42B-759E-3CA1-8F8AA88EF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54320"/>
          <a:ext cx="1312333" cy="1599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BQ8237"/>
  <sheetViews>
    <sheetView tabSelected="1" defaultGridColor="0" view="pageBreakPreview" colorId="22" zoomScale="75" zoomScaleNormal="100" zoomScaleSheetLayoutView="75" workbookViewId="0">
      <selection activeCell="C8" sqref="C8"/>
    </sheetView>
  </sheetViews>
  <sheetFormatPr defaultColWidth="9.54296875" defaultRowHeight="15" x14ac:dyDescent="0.25"/>
  <cols>
    <col min="1" max="1" width="9.54296875" style="113" bestFit="1" customWidth="1"/>
    <col min="2" max="2" width="16.90625" style="124" customWidth="1"/>
    <col min="3" max="3" width="35.26953125" style="21" customWidth="1"/>
    <col min="4" max="4" width="56.26953125" style="21" customWidth="1"/>
    <col min="5" max="5" width="7.26953125" style="21" customWidth="1"/>
    <col min="6" max="6" width="13" style="113" bestFit="1" customWidth="1"/>
    <col min="7" max="7" width="7.08984375" style="21" customWidth="1"/>
    <col min="8" max="8" width="13.36328125" style="21" customWidth="1"/>
    <col min="9" max="9" width="10.08984375" style="428" customWidth="1"/>
    <col min="10" max="10" width="10.7265625" style="429" bestFit="1" customWidth="1"/>
    <col min="11" max="11" width="12.453125" style="21" customWidth="1"/>
    <col min="12" max="12" width="11.36328125" style="21" customWidth="1"/>
    <col min="13" max="13" width="11.7265625" style="447" customWidth="1"/>
    <col min="14" max="14" width="11.08984375" style="21" customWidth="1"/>
    <col min="15" max="15" width="11.7265625" style="21" customWidth="1"/>
    <col min="16" max="16" width="12.08984375" style="21" customWidth="1"/>
    <col min="17" max="17" width="13" style="21" bestFit="1" customWidth="1"/>
    <col min="18" max="18" width="14" style="21" bestFit="1" customWidth="1"/>
    <col min="19" max="19" width="14.26953125" style="21" bestFit="1" customWidth="1"/>
    <col min="20" max="20" width="14.1796875" style="21" customWidth="1"/>
    <col min="21" max="21" width="10.36328125" style="124" bestFit="1" customWidth="1"/>
    <col min="22" max="22" width="13.36328125" style="160" customWidth="1"/>
    <col min="23" max="41" width="9.54296875" style="21"/>
    <col min="42" max="42" width="3.54296875" style="21" customWidth="1"/>
    <col min="43" max="43" width="35.54296875" style="21" customWidth="1"/>
    <col min="44" max="44" width="12.54296875" style="21" customWidth="1"/>
    <col min="45" max="47" width="10.54296875" style="21" customWidth="1"/>
    <col min="48" max="48" width="12.54296875" style="21" customWidth="1"/>
    <col min="49" max="49" width="11.54296875" style="21" customWidth="1"/>
    <col min="50" max="54" width="10.54296875" style="21" customWidth="1"/>
    <col min="55" max="57" width="9.54296875" style="21"/>
    <col min="58" max="58" width="10.54296875" style="21" customWidth="1"/>
    <col min="59" max="59" width="9.54296875" style="21"/>
    <col min="60" max="60" width="10.54296875" style="21" customWidth="1"/>
    <col min="61" max="61" width="9.54296875" style="21"/>
    <col min="62" max="62" width="10.54296875" style="21" customWidth="1"/>
    <col min="63" max="63" width="9.54296875" style="21"/>
    <col min="64" max="64" width="10.54296875" style="21" customWidth="1"/>
    <col min="65" max="65" width="9.54296875" style="21"/>
    <col min="66" max="66" width="10.54296875" style="21" customWidth="1"/>
    <col min="67" max="69" width="9.54296875" style="21"/>
  </cols>
  <sheetData>
    <row r="1" spans="1:69" ht="15.6" thickTop="1" x14ac:dyDescent="0.25">
      <c r="B1" s="37"/>
      <c r="C1" s="5"/>
      <c r="D1" s="5"/>
      <c r="E1" s="5"/>
      <c r="F1" s="38"/>
      <c r="G1" s="5"/>
      <c r="H1" s="5"/>
      <c r="I1" s="404"/>
      <c r="J1" s="405"/>
      <c r="K1" s="5"/>
      <c r="L1" s="5"/>
      <c r="M1" s="433"/>
      <c r="N1" s="5"/>
      <c r="O1" s="5"/>
      <c r="P1" s="5"/>
      <c r="Q1" s="5"/>
      <c r="R1" s="5"/>
      <c r="S1" s="5"/>
      <c r="T1" s="5"/>
      <c r="U1" s="37"/>
      <c r="V1" s="330"/>
    </row>
    <row r="2" spans="1:69" s="385" customFormat="1" ht="42.6" customHeight="1" x14ac:dyDescent="0.6">
      <c r="A2" s="376"/>
      <c r="B2" s="40"/>
      <c r="C2" s="378" t="s">
        <v>0</v>
      </c>
      <c r="D2" s="379"/>
      <c r="E2" s="379"/>
      <c r="F2" s="380"/>
      <c r="G2" s="381"/>
      <c r="H2" s="382"/>
      <c r="I2" s="406"/>
      <c r="J2" s="407"/>
      <c r="K2" s="379"/>
      <c r="L2" s="397"/>
      <c r="M2" s="434"/>
      <c r="N2" s="379"/>
      <c r="O2" s="379"/>
      <c r="P2" s="379"/>
      <c r="Q2" s="379"/>
      <c r="R2" s="379"/>
      <c r="S2" s="379"/>
      <c r="T2" s="42"/>
      <c r="U2" s="377"/>
      <c r="V2" s="383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4"/>
    </row>
    <row r="3" spans="1:69" s="385" customFormat="1" ht="27" customHeight="1" x14ac:dyDescent="0.5">
      <c r="A3" s="376"/>
      <c r="B3" s="386"/>
      <c r="C3" s="379"/>
      <c r="D3" s="379"/>
      <c r="E3" s="379"/>
      <c r="F3" s="380"/>
      <c r="G3" s="381"/>
      <c r="H3" s="382"/>
      <c r="I3" s="406"/>
      <c r="J3" s="407"/>
      <c r="K3" s="379"/>
      <c r="L3" s="397"/>
      <c r="M3" s="434"/>
      <c r="N3" s="379"/>
      <c r="O3" s="379"/>
      <c r="P3" s="379"/>
      <c r="Q3" s="379"/>
      <c r="R3" s="379"/>
      <c r="S3" s="379"/>
      <c r="T3" s="42"/>
      <c r="U3" s="377"/>
      <c r="V3" s="383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/>
      <c r="AK3" s="384"/>
      <c r="AL3" s="384"/>
      <c r="AM3" s="384"/>
      <c r="AN3" s="38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</row>
    <row r="4" spans="1:69" s="385" customFormat="1" ht="23.25" customHeight="1" x14ac:dyDescent="0.4">
      <c r="A4" s="387"/>
      <c r="B4" s="377"/>
      <c r="C4" s="381"/>
      <c r="D4" s="379"/>
      <c r="E4" s="379"/>
      <c r="F4" s="380"/>
      <c r="G4" s="381"/>
      <c r="H4" s="379"/>
      <c r="I4" s="406"/>
      <c r="J4" s="407"/>
      <c r="K4" s="382"/>
      <c r="L4" s="397"/>
      <c r="M4" s="434"/>
      <c r="N4" s="379"/>
      <c r="O4" s="379"/>
      <c r="P4" s="379"/>
      <c r="Q4" s="379"/>
      <c r="R4" s="379"/>
      <c r="S4" s="379"/>
      <c r="T4" s="42"/>
      <c r="U4" s="377"/>
      <c r="V4" s="383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4"/>
      <c r="AK4" s="384"/>
      <c r="AL4" s="384"/>
      <c r="AM4" s="384"/>
      <c r="AN4" s="38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</row>
    <row r="5" spans="1:69" ht="44.4" x14ac:dyDescent="0.7">
      <c r="A5" s="44"/>
      <c r="B5" s="375"/>
      <c r="C5" s="46" t="s">
        <v>479</v>
      </c>
      <c r="D5" s="7"/>
      <c r="E5" s="7"/>
      <c r="F5" s="374"/>
      <c r="G5" s="41"/>
      <c r="H5" s="7"/>
      <c r="I5" s="408"/>
      <c r="J5" s="409"/>
      <c r="K5" s="7"/>
      <c r="L5" s="398"/>
      <c r="M5" s="435"/>
      <c r="N5" s="6"/>
      <c r="O5" s="6"/>
      <c r="P5" s="6"/>
      <c r="Q5" s="6"/>
      <c r="R5" s="7"/>
      <c r="S5" s="7"/>
      <c r="T5" s="47"/>
      <c r="U5" s="45"/>
      <c r="V5" s="328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</row>
    <row r="6" spans="1:69" ht="24.6" x14ac:dyDescent="0.4">
      <c r="A6" s="48"/>
      <c r="B6" s="39"/>
      <c r="C6" s="46" t="s">
        <v>480</v>
      </c>
      <c r="D6" s="6"/>
      <c r="E6" s="6"/>
      <c r="F6" s="40"/>
      <c r="G6" s="41"/>
      <c r="H6" s="6"/>
      <c r="I6" s="410"/>
      <c r="J6" s="411"/>
      <c r="K6" s="6"/>
      <c r="L6" s="398"/>
      <c r="M6" s="435"/>
      <c r="N6" s="6"/>
      <c r="O6" s="6"/>
      <c r="P6" s="6"/>
      <c r="Q6" s="6"/>
      <c r="R6" s="41"/>
      <c r="S6" s="7"/>
      <c r="T6" s="47"/>
      <c r="U6" s="45"/>
      <c r="V6" s="328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</row>
    <row r="7" spans="1:69" ht="25.2" thickBot="1" x14ac:dyDescent="0.45">
      <c r="A7" s="49"/>
      <c r="B7" s="50"/>
      <c r="C7" s="167" t="s">
        <v>508</v>
      </c>
      <c r="D7" s="9"/>
      <c r="E7" s="51"/>
      <c r="F7" s="51">
        <v>2</v>
      </c>
      <c r="G7" s="9"/>
      <c r="H7" s="9">
        <v>1</v>
      </c>
      <c r="I7" s="8">
        <v>3</v>
      </c>
      <c r="J7" s="412"/>
      <c r="K7" s="9"/>
      <c r="L7" s="9"/>
      <c r="M7" s="436"/>
      <c r="N7" s="9">
        <v>1</v>
      </c>
      <c r="O7" s="9"/>
      <c r="P7" s="9">
        <v>2</v>
      </c>
      <c r="Q7" s="9">
        <v>3</v>
      </c>
      <c r="R7" s="9"/>
      <c r="S7" s="9"/>
      <c r="T7" s="9"/>
      <c r="U7" s="9"/>
      <c r="V7" s="329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</row>
    <row r="8" spans="1:69" ht="19.5" customHeight="1" thickTop="1" x14ac:dyDescent="0.3">
      <c r="A8" s="52"/>
      <c r="B8" s="53"/>
      <c r="C8" s="54"/>
      <c r="D8" s="54"/>
      <c r="E8" s="54"/>
      <c r="F8" s="55"/>
      <c r="G8" s="56"/>
      <c r="H8" s="54"/>
      <c r="I8" s="413"/>
      <c r="J8" s="56"/>
      <c r="K8" s="56"/>
      <c r="L8" s="54"/>
      <c r="M8" s="437"/>
      <c r="N8" s="54"/>
      <c r="O8" s="521" t="s">
        <v>8</v>
      </c>
      <c r="P8" s="54"/>
      <c r="Q8" s="54"/>
      <c r="R8" s="54"/>
      <c r="S8" s="521" t="s">
        <v>2</v>
      </c>
      <c r="T8" s="54"/>
      <c r="U8" s="53"/>
      <c r="V8" s="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H8" s="57"/>
    </row>
    <row r="9" spans="1:69" ht="18.75" customHeight="1" x14ac:dyDescent="0.3">
      <c r="A9" s="58"/>
      <c r="B9" s="59"/>
      <c r="C9" s="60"/>
      <c r="D9" s="60"/>
      <c r="E9" s="60"/>
      <c r="F9" s="61"/>
      <c r="G9" s="62"/>
      <c r="H9" s="60"/>
      <c r="I9" s="63"/>
      <c r="J9" s="414"/>
      <c r="K9" s="512"/>
      <c r="L9" s="60"/>
      <c r="M9" s="438"/>
      <c r="N9" s="60"/>
      <c r="O9" s="486" t="s">
        <v>1</v>
      </c>
      <c r="P9" s="152"/>
      <c r="Q9" s="388"/>
      <c r="R9" s="60"/>
      <c r="S9" s="522" t="s">
        <v>15</v>
      </c>
      <c r="T9" s="62"/>
      <c r="U9" s="59"/>
      <c r="V9" s="4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69" ht="17.399999999999999" x14ac:dyDescent="0.3">
      <c r="A10" s="64"/>
      <c r="B10" s="65"/>
      <c r="C10" s="60"/>
      <c r="D10" s="60"/>
      <c r="E10" s="60"/>
      <c r="F10" s="61"/>
      <c r="G10" s="62"/>
      <c r="H10" s="60"/>
      <c r="I10" s="63"/>
      <c r="J10" s="62"/>
      <c r="K10" s="512"/>
      <c r="L10" s="60"/>
      <c r="M10" s="439"/>
      <c r="N10" s="60"/>
      <c r="O10" s="60" t="s">
        <v>3</v>
      </c>
      <c r="P10" s="60"/>
      <c r="Q10" s="389"/>
      <c r="R10" s="67" t="s">
        <v>2</v>
      </c>
      <c r="S10" s="61" t="s">
        <v>3</v>
      </c>
      <c r="T10" s="258" t="s">
        <v>2</v>
      </c>
      <c r="U10" s="68" t="s">
        <v>1</v>
      </c>
      <c r="V10" s="1" t="s">
        <v>501</v>
      </c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69" ht="17.399999999999999" x14ac:dyDescent="0.3">
      <c r="A11" s="64" t="s">
        <v>6</v>
      </c>
      <c r="B11" s="63" t="s">
        <v>7</v>
      </c>
      <c r="C11" s="60"/>
      <c r="D11" s="60"/>
      <c r="E11" s="60"/>
      <c r="F11" s="61" t="s">
        <v>501</v>
      </c>
      <c r="G11" s="62"/>
      <c r="H11" s="66" t="s">
        <v>9</v>
      </c>
      <c r="I11" s="63" t="s">
        <v>10</v>
      </c>
      <c r="J11" s="61" t="s">
        <v>1</v>
      </c>
      <c r="K11" s="61" t="s">
        <v>12</v>
      </c>
      <c r="L11" s="60"/>
      <c r="M11" s="439" t="s">
        <v>13</v>
      </c>
      <c r="N11" s="258">
        <v>2025</v>
      </c>
      <c r="O11" s="66" t="s">
        <v>16</v>
      </c>
      <c r="P11" s="66" t="s">
        <v>14</v>
      </c>
      <c r="Q11" s="66" t="s">
        <v>501</v>
      </c>
      <c r="R11" s="66" t="s">
        <v>15</v>
      </c>
      <c r="S11" s="67" t="s">
        <v>16</v>
      </c>
      <c r="T11" s="524" t="s">
        <v>15</v>
      </c>
      <c r="U11" s="68" t="s">
        <v>18</v>
      </c>
      <c r="V11" s="1" t="s">
        <v>19</v>
      </c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69" ht="17.399999999999999" x14ac:dyDescent="0.3">
      <c r="A12" s="64" t="s">
        <v>13</v>
      </c>
      <c r="B12" s="63" t="s">
        <v>11</v>
      </c>
      <c r="C12" s="60"/>
      <c r="D12" s="60"/>
      <c r="E12" s="66" t="s">
        <v>21</v>
      </c>
      <c r="F12" s="61" t="s">
        <v>20</v>
      </c>
      <c r="G12" s="61" t="s">
        <v>22</v>
      </c>
      <c r="H12" s="66" t="s">
        <v>23</v>
      </c>
      <c r="I12" s="63" t="s">
        <v>24</v>
      </c>
      <c r="J12" s="61" t="s">
        <v>11</v>
      </c>
      <c r="K12" s="61" t="s">
        <v>25</v>
      </c>
      <c r="L12" s="60">
        <v>2025</v>
      </c>
      <c r="M12" s="439" t="s">
        <v>26</v>
      </c>
      <c r="N12" s="66" t="s">
        <v>19</v>
      </c>
      <c r="O12" s="66" t="s">
        <v>29</v>
      </c>
      <c r="P12" s="66" t="s">
        <v>27</v>
      </c>
      <c r="Q12" s="66" t="s">
        <v>28</v>
      </c>
      <c r="R12" s="66" t="s">
        <v>19</v>
      </c>
      <c r="S12" s="66" t="s">
        <v>29</v>
      </c>
      <c r="T12" s="66" t="s">
        <v>13</v>
      </c>
      <c r="U12" s="63" t="s">
        <v>16</v>
      </c>
      <c r="V12" s="1" t="s">
        <v>16</v>
      </c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69" ht="17.399999999999999" x14ac:dyDescent="0.3">
      <c r="A13" s="64" t="s">
        <v>30</v>
      </c>
      <c r="B13" s="63" t="s">
        <v>31</v>
      </c>
      <c r="C13" s="66" t="s">
        <v>32</v>
      </c>
      <c r="D13" s="66" t="s">
        <v>33</v>
      </c>
      <c r="E13" s="66" t="s">
        <v>34</v>
      </c>
      <c r="F13" s="61" t="s">
        <v>34</v>
      </c>
      <c r="G13" s="61" t="s">
        <v>35</v>
      </c>
      <c r="H13" s="66" t="s">
        <v>36</v>
      </c>
      <c r="I13" s="63" t="s">
        <v>11</v>
      </c>
      <c r="J13" s="61" t="s">
        <v>37</v>
      </c>
      <c r="K13" s="61" t="s">
        <v>38</v>
      </c>
      <c r="L13" s="399" t="s">
        <v>37</v>
      </c>
      <c r="M13" s="439" t="s">
        <v>38</v>
      </c>
      <c r="N13" s="66" t="s">
        <v>1</v>
      </c>
      <c r="O13" s="66" t="s">
        <v>40</v>
      </c>
      <c r="P13" s="66" t="s">
        <v>1</v>
      </c>
      <c r="Q13" s="66" t="s">
        <v>1</v>
      </c>
      <c r="R13" s="66" t="s">
        <v>1</v>
      </c>
      <c r="S13" s="66" t="s">
        <v>40</v>
      </c>
      <c r="T13" s="66" t="s">
        <v>39</v>
      </c>
      <c r="U13" s="68" t="s">
        <v>29</v>
      </c>
      <c r="V13" s="1" t="s">
        <v>29</v>
      </c>
      <c r="AP13" s="43"/>
      <c r="AQ13" s="43"/>
      <c r="AR13" s="43"/>
      <c r="AS13" s="43"/>
      <c r="AT13" s="43"/>
      <c r="AU13" s="43"/>
      <c r="AV13" s="43"/>
      <c r="AW13" s="43"/>
      <c r="AX13" s="43"/>
      <c r="AY13" s="69"/>
      <c r="AZ13" s="69"/>
      <c r="BA13" s="69"/>
      <c r="BB13" s="69"/>
      <c r="BC13" s="69"/>
      <c r="BD13" s="70"/>
    </row>
    <row r="14" spans="1:69" ht="14.85" customHeight="1" thickBot="1" x14ac:dyDescent="0.35">
      <c r="A14" s="71" t="s">
        <v>41</v>
      </c>
      <c r="B14" s="72" t="s">
        <v>41</v>
      </c>
      <c r="C14" s="73" t="s">
        <v>41</v>
      </c>
      <c r="D14" s="73" t="s">
        <v>41</v>
      </c>
      <c r="E14" s="73" t="s">
        <v>41</v>
      </c>
      <c r="F14" s="74" t="s">
        <v>41</v>
      </c>
      <c r="G14" s="75" t="s">
        <v>41</v>
      </c>
      <c r="H14" s="73" t="s">
        <v>41</v>
      </c>
      <c r="I14" s="531" t="s">
        <v>41</v>
      </c>
      <c r="J14" s="415"/>
      <c r="K14" s="75" t="s">
        <v>41</v>
      </c>
      <c r="L14" s="73" t="s">
        <v>41</v>
      </c>
      <c r="M14" s="440"/>
      <c r="N14" s="73" t="s">
        <v>41</v>
      </c>
      <c r="O14" s="520"/>
      <c r="P14" s="73" t="s">
        <v>41</v>
      </c>
      <c r="Q14" s="73" t="s">
        <v>41</v>
      </c>
      <c r="R14" s="73" t="s">
        <v>41</v>
      </c>
      <c r="S14" s="73" t="s">
        <v>41</v>
      </c>
      <c r="T14" s="73" t="s">
        <v>41</v>
      </c>
      <c r="U14" s="72" t="s">
        <v>41</v>
      </c>
      <c r="V14" s="2" t="s">
        <v>41</v>
      </c>
      <c r="AP14" s="43"/>
      <c r="AQ14" s="43"/>
      <c r="AR14" s="43"/>
      <c r="AS14" s="43"/>
      <c r="AT14" s="43"/>
      <c r="AU14" s="43"/>
      <c r="AV14" s="43"/>
      <c r="AW14" s="43"/>
      <c r="AX14" s="43"/>
      <c r="AY14" s="69"/>
      <c r="AZ14" s="69"/>
      <c r="BA14" s="69"/>
      <c r="BB14" s="69"/>
      <c r="BC14" s="69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</row>
    <row r="15" spans="1:69" s="21" customFormat="1" ht="20.85" customHeight="1" thickTop="1" x14ac:dyDescent="0.35">
      <c r="A15" s="76">
        <v>1</v>
      </c>
      <c r="B15" s="77"/>
      <c r="C15" s="77" t="s">
        <v>42</v>
      </c>
      <c r="D15" s="78" t="s">
        <v>43</v>
      </c>
      <c r="E15" s="79" t="s">
        <v>45</v>
      </c>
      <c r="F15" s="80" t="s">
        <v>44</v>
      </c>
      <c r="G15" s="80" t="s">
        <v>46</v>
      </c>
      <c r="H15" s="81">
        <v>0.68</v>
      </c>
      <c r="I15" s="416" t="s">
        <v>481</v>
      </c>
      <c r="J15" s="417">
        <v>923</v>
      </c>
      <c r="K15" s="513">
        <v>1.02</v>
      </c>
      <c r="L15" s="400">
        <v>941.46</v>
      </c>
      <c r="M15" s="441">
        <v>9.9715961252111657E-2</v>
      </c>
      <c r="N15" s="140">
        <v>94</v>
      </c>
      <c r="O15" s="508">
        <v>0.19789473684210526</v>
      </c>
      <c r="P15" s="130">
        <v>2</v>
      </c>
      <c r="Q15" s="82"/>
      <c r="R15" s="83">
        <v>96</v>
      </c>
      <c r="S15" s="84">
        <v>0.20210526315789473</v>
      </c>
      <c r="T15" s="82" t="s">
        <v>505</v>
      </c>
      <c r="U15" s="82"/>
      <c r="V15" s="20">
        <v>475</v>
      </c>
      <c r="W15" s="87"/>
      <c r="X15" s="86"/>
      <c r="Y15" s="88"/>
      <c r="Z15" s="88"/>
      <c r="AA15" s="85"/>
      <c r="AB15" s="70"/>
      <c r="AC15" s="85"/>
      <c r="AD15" s="70"/>
      <c r="AG15" s="70"/>
      <c r="AH15" s="70"/>
      <c r="AI15" s="70"/>
      <c r="AJ15" s="88"/>
      <c r="AK15" s="85"/>
      <c r="AL15" s="85"/>
      <c r="AM15" s="89"/>
      <c r="AO15" s="86"/>
      <c r="AP15" s="43"/>
      <c r="AQ15" s="43"/>
      <c r="AR15" s="90"/>
      <c r="AS15" s="90"/>
      <c r="AT15" s="90"/>
      <c r="AU15" s="90"/>
      <c r="AV15" s="90"/>
      <c r="AW15" s="43"/>
      <c r="AX15" s="43"/>
      <c r="AY15" s="69"/>
      <c r="AZ15" s="69"/>
      <c r="BA15" s="69"/>
      <c r="BB15" s="69"/>
      <c r="BC15" s="69"/>
      <c r="BE15" s="70"/>
      <c r="BF15" s="70"/>
      <c r="BG15" s="70"/>
      <c r="BH15" s="70"/>
      <c r="BI15" s="70"/>
      <c r="BJ15" s="70"/>
      <c r="BK15" s="70"/>
      <c r="BL15" s="70"/>
      <c r="BN15" s="70"/>
      <c r="BO15" s="70"/>
      <c r="BP15" s="70"/>
    </row>
    <row r="16" spans="1:69" s="21" customFormat="1" ht="20.85" customHeight="1" x14ac:dyDescent="0.35">
      <c r="A16" s="11">
        <v>2</v>
      </c>
      <c r="B16" s="12"/>
      <c r="C16" s="12" t="s">
        <v>47</v>
      </c>
      <c r="D16" s="13" t="s">
        <v>43</v>
      </c>
      <c r="E16" s="14" t="s">
        <v>45</v>
      </c>
      <c r="F16" s="10" t="s">
        <v>44</v>
      </c>
      <c r="G16" s="10" t="s">
        <v>46</v>
      </c>
      <c r="H16" s="15">
        <v>0.78</v>
      </c>
      <c r="I16" s="419" t="s">
        <v>481</v>
      </c>
      <c r="J16" s="403">
        <v>2056</v>
      </c>
      <c r="K16" s="514">
        <v>1.0201</v>
      </c>
      <c r="L16" s="400">
        <v>2097.3256000000001</v>
      </c>
      <c r="M16" s="431">
        <v>9.531732255197152E-2</v>
      </c>
      <c r="N16" s="320">
        <v>200</v>
      </c>
      <c r="O16" s="507">
        <v>0.42105263157894735</v>
      </c>
      <c r="P16" s="131">
        <v>4</v>
      </c>
      <c r="Q16" s="16"/>
      <c r="R16" s="18">
        <v>204</v>
      </c>
      <c r="S16" s="19">
        <v>0.42947368421052634</v>
      </c>
      <c r="T16" s="16" t="s">
        <v>505</v>
      </c>
      <c r="U16" s="16"/>
      <c r="V16" s="20">
        <v>475</v>
      </c>
      <c r="W16" s="87"/>
      <c r="X16" s="86"/>
      <c r="Y16" s="88"/>
      <c r="Z16" s="88"/>
      <c r="AA16" s="85"/>
      <c r="AB16" s="70"/>
      <c r="AC16" s="85"/>
      <c r="AD16" s="70"/>
      <c r="AG16" s="70"/>
      <c r="AH16" s="70"/>
      <c r="AI16" s="70"/>
      <c r="AJ16" s="88"/>
      <c r="AK16" s="85"/>
      <c r="AL16" s="85"/>
      <c r="AM16" s="89"/>
      <c r="AO16" s="86"/>
      <c r="AP16" s="43"/>
      <c r="AQ16" s="43"/>
      <c r="AR16" s="69"/>
      <c r="AS16" s="69"/>
      <c r="AT16" s="69"/>
      <c r="AU16" s="69"/>
      <c r="AV16" s="69"/>
      <c r="AW16" s="43"/>
      <c r="AX16" s="43"/>
      <c r="AY16" s="69"/>
      <c r="AZ16" s="69"/>
      <c r="BA16" s="69"/>
      <c r="BB16" s="69"/>
      <c r="BC16" s="69"/>
      <c r="BE16" s="70"/>
      <c r="BF16" s="70"/>
      <c r="BG16" s="70"/>
      <c r="BH16" s="70"/>
      <c r="BI16" s="70"/>
      <c r="BJ16" s="70"/>
      <c r="BK16" s="70"/>
      <c r="BL16" s="70"/>
      <c r="BN16" s="70"/>
      <c r="BO16" s="70"/>
      <c r="BP16" s="70"/>
    </row>
    <row r="17" spans="1:68" s="21" customFormat="1" ht="20.85" customHeight="1" x14ac:dyDescent="0.35">
      <c r="A17" s="11">
        <v>3</v>
      </c>
      <c r="B17" s="12"/>
      <c r="C17" s="12" t="s">
        <v>48</v>
      </c>
      <c r="D17" s="13" t="s">
        <v>43</v>
      </c>
      <c r="E17" s="14" t="s">
        <v>45</v>
      </c>
      <c r="F17" s="10" t="s">
        <v>44</v>
      </c>
      <c r="G17" s="10" t="s">
        <v>46</v>
      </c>
      <c r="H17" s="15">
        <v>0.56999999999999995</v>
      </c>
      <c r="I17" s="419" t="s">
        <v>481</v>
      </c>
      <c r="J17" s="403">
        <v>3228</v>
      </c>
      <c r="K17" s="514">
        <v>1.0296000000000001</v>
      </c>
      <c r="L17" s="400">
        <v>3323.5488</v>
      </c>
      <c r="M17" s="432">
        <v>0.09</v>
      </c>
      <c r="N17" s="321">
        <v>299</v>
      </c>
      <c r="O17" s="507">
        <v>0.6294736842105263</v>
      </c>
      <c r="P17" s="131">
        <v>9</v>
      </c>
      <c r="Q17" s="16"/>
      <c r="R17" s="18">
        <v>308</v>
      </c>
      <c r="S17" s="19">
        <v>0.6484210526315789</v>
      </c>
      <c r="T17" s="16" t="s">
        <v>505</v>
      </c>
      <c r="U17" s="16"/>
      <c r="V17" s="20">
        <v>475</v>
      </c>
      <c r="W17" s="87"/>
      <c r="X17" s="86"/>
      <c r="Y17" s="88"/>
      <c r="Z17" s="88"/>
      <c r="AA17" s="85"/>
      <c r="AB17" s="70"/>
      <c r="AC17" s="85"/>
      <c r="AD17" s="70"/>
      <c r="AG17" s="70"/>
      <c r="AH17" s="70"/>
      <c r="AI17" s="70"/>
      <c r="AJ17" s="88"/>
      <c r="AK17" s="85"/>
      <c r="AL17" s="85"/>
      <c r="AM17" s="89"/>
      <c r="AO17" s="86"/>
      <c r="AP17" s="43"/>
      <c r="AQ17" s="43"/>
      <c r="AR17" s="69"/>
      <c r="AS17" s="69"/>
      <c r="AT17" s="69"/>
      <c r="AU17" s="69"/>
      <c r="AV17" s="69"/>
      <c r="AW17" s="43"/>
      <c r="AX17" s="43"/>
      <c r="AY17" s="69"/>
      <c r="AZ17" s="69"/>
      <c r="BA17" s="69"/>
      <c r="BB17" s="69"/>
      <c r="BC17" s="69"/>
      <c r="BE17" s="70"/>
      <c r="BF17" s="70"/>
      <c r="BG17" s="70"/>
      <c r="BH17" s="70"/>
      <c r="BI17" s="70"/>
      <c r="BJ17" s="70"/>
      <c r="BK17" s="70"/>
      <c r="BL17" s="70"/>
      <c r="BN17" s="70"/>
      <c r="BO17" s="70"/>
      <c r="BP17" s="70"/>
    </row>
    <row r="18" spans="1:68" s="21" customFormat="1" ht="20.85" customHeight="1" x14ac:dyDescent="0.35">
      <c r="A18" s="11">
        <v>4</v>
      </c>
      <c r="B18" s="12"/>
      <c r="C18" s="12" t="s">
        <v>49</v>
      </c>
      <c r="D18" s="13" t="s">
        <v>50</v>
      </c>
      <c r="E18" s="14" t="s">
        <v>52</v>
      </c>
      <c r="F18" s="10" t="s">
        <v>51</v>
      </c>
      <c r="G18" s="10" t="s">
        <v>53</v>
      </c>
      <c r="H18" s="15">
        <v>2.4500000000000002</v>
      </c>
      <c r="I18" s="419" t="s">
        <v>481</v>
      </c>
      <c r="J18" s="403">
        <v>1995</v>
      </c>
      <c r="K18" s="514">
        <v>1.0397000000000001</v>
      </c>
      <c r="L18" s="400">
        <v>2074.2015000000001</v>
      </c>
      <c r="M18" s="431">
        <v>0.14439468844138567</v>
      </c>
      <c r="N18" s="321">
        <v>300</v>
      </c>
      <c r="O18" s="507">
        <v>0.2857142857142857</v>
      </c>
      <c r="P18" s="131">
        <v>12</v>
      </c>
      <c r="Q18" s="16"/>
      <c r="R18" s="18">
        <v>312</v>
      </c>
      <c r="S18" s="19">
        <v>0.29714285714285715</v>
      </c>
      <c r="T18" s="16" t="s">
        <v>505</v>
      </c>
      <c r="U18" s="16"/>
      <c r="V18" s="20">
        <v>1050</v>
      </c>
      <c r="W18" s="87"/>
      <c r="X18" s="86"/>
      <c r="Y18" s="88"/>
      <c r="Z18" s="88"/>
      <c r="AA18" s="85"/>
      <c r="AB18" s="70"/>
      <c r="AC18" s="85"/>
      <c r="AD18" s="70"/>
      <c r="AG18" s="70"/>
      <c r="AH18" s="70"/>
      <c r="AI18" s="70"/>
      <c r="AJ18" s="88"/>
      <c r="AK18" s="85"/>
      <c r="AL18" s="85"/>
      <c r="AM18" s="89"/>
      <c r="AO18" s="86"/>
      <c r="AP18" s="43"/>
      <c r="AQ18" s="43"/>
      <c r="AR18" s="91"/>
      <c r="AS18" s="43"/>
      <c r="AT18" s="91"/>
      <c r="AU18" s="91"/>
      <c r="AV18" s="91"/>
      <c r="AW18" s="43"/>
      <c r="AX18" s="43"/>
      <c r="AY18" s="69"/>
      <c r="AZ18" s="69"/>
      <c r="BA18" s="69"/>
      <c r="BB18" s="69"/>
      <c r="BC18" s="69"/>
      <c r="BE18" s="70"/>
      <c r="BF18" s="70"/>
      <c r="BG18" s="70"/>
      <c r="BH18" s="70"/>
      <c r="BI18" s="70"/>
      <c r="BJ18" s="70"/>
      <c r="BK18" s="70"/>
      <c r="BL18" s="70"/>
      <c r="BN18" s="70"/>
      <c r="BO18" s="70"/>
      <c r="BP18" s="70"/>
    </row>
    <row r="19" spans="1:68" s="21" customFormat="1" ht="20.85" customHeight="1" x14ac:dyDescent="0.35">
      <c r="A19" s="11">
        <v>5</v>
      </c>
      <c r="B19" s="12"/>
      <c r="C19" s="12" t="s">
        <v>54</v>
      </c>
      <c r="D19" s="13" t="s">
        <v>55</v>
      </c>
      <c r="E19" s="14" t="s">
        <v>52</v>
      </c>
      <c r="F19" s="10" t="s">
        <v>51</v>
      </c>
      <c r="G19" s="10" t="s">
        <v>53</v>
      </c>
      <c r="H19" s="15">
        <v>1.23</v>
      </c>
      <c r="I19" s="419" t="s">
        <v>481</v>
      </c>
      <c r="J19" s="403">
        <v>1981</v>
      </c>
      <c r="K19" s="514">
        <v>1.0524</v>
      </c>
      <c r="L19" s="400">
        <v>2084.8044</v>
      </c>
      <c r="M19" s="431">
        <v>0.14939858740607256</v>
      </c>
      <c r="N19" s="321">
        <v>311</v>
      </c>
      <c r="O19" s="507">
        <v>0.29619047619047617</v>
      </c>
      <c r="P19" s="131">
        <v>16</v>
      </c>
      <c r="Q19" s="16"/>
      <c r="R19" s="18">
        <v>327</v>
      </c>
      <c r="S19" s="19">
        <v>0.31142857142857144</v>
      </c>
      <c r="T19" s="16" t="s">
        <v>505</v>
      </c>
      <c r="U19" s="16"/>
      <c r="V19" s="20">
        <v>1050</v>
      </c>
      <c r="W19" s="87"/>
      <c r="X19" s="86"/>
      <c r="Y19" s="88"/>
      <c r="Z19" s="88"/>
      <c r="AA19" s="85"/>
      <c r="AB19" s="70"/>
      <c r="AC19" s="85"/>
      <c r="AD19" s="70"/>
      <c r="AG19" s="70"/>
      <c r="AH19" s="70"/>
      <c r="AI19" s="70"/>
      <c r="AJ19" s="88"/>
      <c r="AK19" s="85"/>
      <c r="AL19" s="85"/>
      <c r="AM19" s="89"/>
      <c r="AO19" s="86"/>
      <c r="AP19" s="43"/>
      <c r="AQ19" s="43"/>
      <c r="AR19" s="69"/>
      <c r="AS19" s="43"/>
      <c r="AT19" s="69"/>
      <c r="AU19" s="69"/>
      <c r="AV19" s="69"/>
      <c r="AW19" s="43"/>
      <c r="AX19" s="43"/>
      <c r="AY19" s="69"/>
      <c r="AZ19" s="69"/>
      <c r="BA19" s="69"/>
      <c r="BB19" s="69"/>
      <c r="BC19" s="69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1:68" s="21" customFormat="1" ht="20.85" customHeight="1" x14ac:dyDescent="0.35">
      <c r="A20" s="11">
        <v>7</v>
      </c>
      <c r="B20" s="12"/>
      <c r="C20" s="12" t="s">
        <v>56</v>
      </c>
      <c r="D20" s="13" t="s">
        <v>57</v>
      </c>
      <c r="E20" s="14" t="s">
        <v>45</v>
      </c>
      <c r="F20" s="10" t="s">
        <v>44</v>
      </c>
      <c r="G20" s="10" t="s">
        <v>53</v>
      </c>
      <c r="H20" s="15">
        <v>0.76</v>
      </c>
      <c r="I20" s="419" t="s">
        <v>481</v>
      </c>
      <c r="J20" s="403">
        <v>2816</v>
      </c>
      <c r="K20" s="511">
        <v>1.02</v>
      </c>
      <c r="L20" s="400">
        <v>2872.32</v>
      </c>
      <c r="M20" s="431">
        <v>0.12075325882857262</v>
      </c>
      <c r="N20" s="321">
        <v>347</v>
      </c>
      <c r="O20" s="507">
        <v>0.36145833333333333</v>
      </c>
      <c r="P20" s="131">
        <v>7</v>
      </c>
      <c r="Q20" s="16"/>
      <c r="R20" s="18">
        <v>354</v>
      </c>
      <c r="S20" s="19">
        <v>0.36875000000000002</v>
      </c>
      <c r="T20" s="16" t="s">
        <v>505</v>
      </c>
      <c r="U20" s="16"/>
      <c r="V20" s="20">
        <v>960</v>
      </c>
      <c r="W20" s="87"/>
      <c r="X20" s="86"/>
      <c r="Y20" s="88"/>
      <c r="Z20" s="88"/>
      <c r="AA20" s="85"/>
      <c r="AB20" s="70"/>
      <c r="AC20" s="85"/>
      <c r="AD20" s="70"/>
      <c r="AG20" s="70"/>
      <c r="AH20" s="70"/>
      <c r="AI20" s="70"/>
      <c r="AJ20" s="88"/>
      <c r="AK20" s="85"/>
      <c r="AL20" s="85"/>
      <c r="AM20" s="89"/>
      <c r="AO20" s="86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68" s="21" customFormat="1" ht="20.85" customHeight="1" x14ac:dyDescent="0.35">
      <c r="A21" s="11">
        <v>8</v>
      </c>
      <c r="B21" s="12"/>
      <c r="C21" s="12" t="s">
        <v>58</v>
      </c>
      <c r="D21" s="13" t="s">
        <v>59</v>
      </c>
      <c r="E21" s="151" t="s">
        <v>60</v>
      </c>
      <c r="F21" s="154" t="s">
        <v>51</v>
      </c>
      <c r="G21" s="154" t="s">
        <v>46</v>
      </c>
      <c r="H21" s="15">
        <v>3.99</v>
      </c>
      <c r="I21" s="419" t="s">
        <v>481</v>
      </c>
      <c r="J21" s="403">
        <v>575</v>
      </c>
      <c r="K21" s="511">
        <v>1.0570999999999999</v>
      </c>
      <c r="L21" s="400">
        <v>607.83249999999998</v>
      </c>
      <c r="M21" s="431">
        <v>0.27837178256588851</v>
      </c>
      <c r="N21" s="321">
        <v>169</v>
      </c>
      <c r="O21" s="507">
        <v>0.20609756097560974</v>
      </c>
      <c r="P21" s="131">
        <v>10</v>
      </c>
      <c r="Q21" s="16"/>
      <c r="R21" s="18">
        <v>179</v>
      </c>
      <c r="S21" s="19">
        <v>0.21829268292682927</v>
      </c>
      <c r="T21" s="16" t="s">
        <v>505</v>
      </c>
      <c r="U21" s="16"/>
      <c r="V21" s="20">
        <v>820</v>
      </c>
      <c r="W21" s="87"/>
      <c r="X21" s="86"/>
      <c r="Y21" s="88"/>
      <c r="Z21" s="88"/>
      <c r="AA21" s="85"/>
      <c r="AB21" s="70"/>
      <c r="AC21" s="85"/>
      <c r="AD21" s="70"/>
      <c r="AG21" s="70"/>
      <c r="AH21" s="70"/>
      <c r="AI21" s="70"/>
      <c r="AJ21" s="88"/>
      <c r="AK21" s="85"/>
      <c r="AL21" s="85"/>
      <c r="AM21" s="89"/>
      <c r="AO21" s="86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68" s="21" customFormat="1" ht="20.85" customHeight="1" x14ac:dyDescent="0.35">
      <c r="A22" s="11">
        <v>10</v>
      </c>
      <c r="B22" s="12"/>
      <c r="C22" s="12" t="s">
        <v>61</v>
      </c>
      <c r="D22" s="13" t="s">
        <v>62</v>
      </c>
      <c r="E22" s="151" t="s">
        <v>60</v>
      </c>
      <c r="F22" s="154" t="s">
        <v>63</v>
      </c>
      <c r="G22" s="154" t="s">
        <v>46</v>
      </c>
      <c r="H22" s="145">
        <v>4.92</v>
      </c>
      <c r="I22" s="419" t="s">
        <v>481</v>
      </c>
      <c r="J22" s="418">
        <v>4167</v>
      </c>
      <c r="K22" s="511">
        <v>1.0421</v>
      </c>
      <c r="L22" s="400">
        <v>4342.4306999999999</v>
      </c>
      <c r="M22" s="432">
        <v>0.10174100454748697</v>
      </c>
      <c r="N22" s="321">
        <v>442</v>
      </c>
      <c r="O22" s="507">
        <v>0.53902439024390247</v>
      </c>
      <c r="P22" s="131">
        <v>19</v>
      </c>
      <c r="Q22" s="16"/>
      <c r="R22" s="18">
        <v>461</v>
      </c>
      <c r="S22" s="19">
        <v>0.56219512195121957</v>
      </c>
      <c r="T22" s="16" t="s">
        <v>505</v>
      </c>
      <c r="U22" s="16"/>
      <c r="V22" s="20">
        <v>820</v>
      </c>
      <c r="W22" s="87"/>
      <c r="X22" s="86"/>
      <c r="Y22" s="88"/>
      <c r="Z22" s="88"/>
      <c r="AA22" s="85"/>
      <c r="AB22" s="70"/>
      <c r="AC22" s="85"/>
      <c r="AD22" s="70"/>
      <c r="AG22" s="70"/>
      <c r="AH22" s="70"/>
      <c r="AI22" s="70"/>
      <c r="AJ22" s="88"/>
      <c r="AK22" s="85"/>
      <c r="AL22" s="85"/>
      <c r="AM22" s="89"/>
      <c r="AO22" s="86"/>
      <c r="AP22" s="43"/>
      <c r="AQ22" s="43"/>
      <c r="AR22" s="91"/>
      <c r="AS22" s="43"/>
      <c r="AT22" s="91"/>
      <c r="AU22" s="91"/>
      <c r="AV22" s="91"/>
      <c r="AW22" s="43"/>
      <c r="AX22" s="43"/>
      <c r="AY22" s="43"/>
      <c r="AZ22" s="43"/>
      <c r="BA22" s="43"/>
      <c r="BB22" s="43"/>
      <c r="BC22" s="43"/>
    </row>
    <row r="23" spans="1:68" s="21" customFormat="1" ht="20.85" customHeight="1" x14ac:dyDescent="0.35">
      <c r="A23" s="22">
        <v>11</v>
      </c>
      <c r="B23" s="23"/>
      <c r="C23" s="23" t="s">
        <v>61</v>
      </c>
      <c r="D23" s="24" t="s">
        <v>64</v>
      </c>
      <c r="E23" s="151" t="s">
        <v>60</v>
      </c>
      <c r="F23" s="148" t="s">
        <v>63</v>
      </c>
      <c r="G23" s="159" t="s">
        <v>46</v>
      </c>
      <c r="H23" s="294">
        <v>2.4700000000000002</v>
      </c>
      <c r="I23" s="419" t="s">
        <v>481</v>
      </c>
      <c r="J23" s="403">
        <v>3444</v>
      </c>
      <c r="K23" s="511">
        <v>1.0348999999999999</v>
      </c>
      <c r="L23" s="400">
        <v>3564.1955999999996</v>
      </c>
      <c r="M23" s="431">
        <v>9.5000000000000001E-2</v>
      </c>
      <c r="N23" s="321">
        <v>339</v>
      </c>
      <c r="O23" s="507">
        <v>0.41341463414634144</v>
      </c>
      <c r="P23" s="131">
        <v>12</v>
      </c>
      <c r="Q23" s="17"/>
      <c r="R23" s="28">
        <v>351</v>
      </c>
      <c r="S23" s="29">
        <v>0.42804878048780487</v>
      </c>
      <c r="T23" s="17" t="s">
        <v>505</v>
      </c>
      <c r="U23" s="17"/>
      <c r="V23" s="20">
        <v>820</v>
      </c>
      <c r="W23" s="87"/>
      <c r="X23" s="86"/>
      <c r="Y23" s="88"/>
      <c r="Z23" s="88"/>
      <c r="AA23" s="85"/>
      <c r="AB23" s="70"/>
      <c r="AC23" s="85"/>
      <c r="AD23" s="70"/>
      <c r="AG23" s="70"/>
      <c r="AH23" s="70"/>
      <c r="AI23" s="70"/>
      <c r="AJ23" s="88"/>
      <c r="AK23" s="85"/>
      <c r="AL23" s="85"/>
      <c r="AM23" s="89"/>
      <c r="AO23" s="86"/>
      <c r="AP23" s="43"/>
      <c r="AQ23" s="43"/>
      <c r="AR23" s="91"/>
      <c r="AS23" s="43"/>
      <c r="AT23" s="91"/>
      <c r="AU23" s="91"/>
      <c r="AV23" s="91"/>
      <c r="AW23" s="43"/>
      <c r="AX23" s="43"/>
      <c r="AY23" s="43"/>
      <c r="AZ23" s="43"/>
      <c r="BA23" s="43"/>
      <c r="BB23" s="43"/>
      <c r="BC23" s="43"/>
    </row>
    <row r="24" spans="1:68" s="21" customFormat="1" ht="20.85" customHeight="1" x14ac:dyDescent="0.35">
      <c r="A24" s="11">
        <v>12</v>
      </c>
      <c r="B24" s="12"/>
      <c r="C24" s="12" t="s">
        <v>61</v>
      </c>
      <c r="D24" s="13" t="s">
        <v>65</v>
      </c>
      <c r="E24" s="151" t="s">
        <v>66</v>
      </c>
      <c r="F24" s="154" t="s">
        <v>63</v>
      </c>
      <c r="G24" s="154" t="s">
        <v>46</v>
      </c>
      <c r="H24" s="27">
        <v>2.27</v>
      </c>
      <c r="I24" s="419" t="s">
        <v>481</v>
      </c>
      <c r="J24" s="403">
        <v>3103</v>
      </c>
      <c r="K24" s="511">
        <v>1.02</v>
      </c>
      <c r="L24" s="400">
        <v>3165.06</v>
      </c>
      <c r="M24" s="432">
        <v>0.10053321269347809</v>
      </c>
      <c r="N24" s="321">
        <v>318</v>
      </c>
      <c r="O24" s="507">
        <v>0.28909090909090907</v>
      </c>
      <c r="P24" s="131">
        <v>6</v>
      </c>
      <c r="Q24" s="16">
        <v>49</v>
      </c>
      <c r="R24" s="18">
        <v>373</v>
      </c>
      <c r="S24" s="19">
        <v>0.33909090909090911</v>
      </c>
      <c r="T24" s="16" t="s">
        <v>505</v>
      </c>
      <c r="U24" s="16"/>
      <c r="V24" s="20">
        <v>1100</v>
      </c>
      <c r="W24" s="87"/>
      <c r="X24" s="86"/>
      <c r="Y24" s="88"/>
      <c r="Z24" s="88"/>
      <c r="AA24" s="85"/>
      <c r="AB24" s="70"/>
      <c r="AC24" s="85"/>
      <c r="AD24" s="70"/>
      <c r="AG24" s="70"/>
      <c r="AH24" s="70"/>
      <c r="AI24" s="70"/>
      <c r="AJ24" s="88"/>
      <c r="AK24" s="85"/>
      <c r="AL24" s="85"/>
      <c r="AM24" s="89"/>
      <c r="AO24" s="86"/>
      <c r="AP24" s="43"/>
      <c r="AQ24" s="43"/>
      <c r="AR24" s="91"/>
      <c r="AS24" s="43"/>
      <c r="AT24" s="91"/>
      <c r="AU24" s="91"/>
      <c r="AV24" s="91"/>
      <c r="AW24" s="43"/>
      <c r="AX24" s="43"/>
      <c r="AY24" s="69"/>
      <c r="AZ24" s="69"/>
      <c r="BA24" s="69"/>
      <c r="BB24" s="69"/>
      <c r="BC24" s="69"/>
    </row>
    <row r="25" spans="1:68" s="21" customFormat="1" ht="20.85" customHeight="1" x14ac:dyDescent="0.35">
      <c r="A25" s="11">
        <v>13</v>
      </c>
      <c r="B25" s="12"/>
      <c r="C25" s="12" t="s">
        <v>61</v>
      </c>
      <c r="D25" s="13" t="s">
        <v>67</v>
      </c>
      <c r="E25" s="151" t="s">
        <v>66</v>
      </c>
      <c r="F25" s="154" t="s">
        <v>63</v>
      </c>
      <c r="G25" s="154" t="s">
        <v>46</v>
      </c>
      <c r="H25" s="15">
        <v>1.59</v>
      </c>
      <c r="I25" s="419" t="s">
        <v>481</v>
      </c>
      <c r="J25" s="403">
        <v>825</v>
      </c>
      <c r="K25" s="511">
        <v>1.02</v>
      </c>
      <c r="L25" s="400">
        <v>841.5</v>
      </c>
      <c r="M25" s="431">
        <v>0.10182592058814653</v>
      </c>
      <c r="N25" s="321">
        <v>86</v>
      </c>
      <c r="O25" s="507">
        <v>7.8181818181818186E-2</v>
      </c>
      <c r="P25" s="131">
        <v>2</v>
      </c>
      <c r="Q25" s="16"/>
      <c r="R25" s="18"/>
      <c r="S25" s="19">
        <v>0.08</v>
      </c>
      <c r="T25" s="16" t="s">
        <v>505</v>
      </c>
      <c r="U25" s="16"/>
      <c r="V25" s="20">
        <v>1100</v>
      </c>
      <c r="W25" s="87"/>
      <c r="X25" s="86"/>
      <c r="Y25" s="88"/>
      <c r="Z25" s="88"/>
      <c r="AA25" s="85"/>
      <c r="AB25" s="70"/>
      <c r="AC25" s="85"/>
      <c r="AD25" s="70"/>
      <c r="AG25" s="70"/>
      <c r="AH25" s="70"/>
      <c r="AI25" s="70"/>
      <c r="AJ25" s="88"/>
      <c r="AK25" s="85"/>
      <c r="AL25" s="85"/>
      <c r="AM25" s="89"/>
      <c r="AO25" s="86"/>
      <c r="AP25" s="43"/>
      <c r="AQ25" s="43"/>
      <c r="AR25" s="91"/>
      <c r="AS25" s="43"/>
      <c r="AT25" s="91"/>
      <c r="AU25" s="91"/>
      <c r="AV25" s="91"/>
      <c r="AW25" s="43"/>
      <c r="AX25" s="43"/>
      <c r="AY25" s="69"/>
      <c r="AZ25" s="69"/>
      <c r="BA25" s="69"/>
      <c r="BB25" s="69"/>
      <c r="BC25" s="69"/>
    </row>
    <row r="26" spans="1:68" s="21" customFormat="1" ht="20.85" customHeight="1" x14ac:dyDescent="0.35">
      <c r="A26" s="11">
        <v>14</v>
      </c>
      <c r="B26" s="12"/>
      <c r="C26" s="12" t="s">
        <v>61</v>
      </c>
      <c r="D26" s="13" t="s">
        <v>68</v>
      </c>
      <c r="E26" s="151" t="s">
        <v>60</v>
      </c>
      <c r="F26" s="154" t="s">
        <v>63</v>
      </c>
      <c r="G26" s="154" t="s">
        <v>46</v>
      </c>
      <c r="H26" s="15">
        <v>2.71</v>
      </c>
      <c r="I26" s="419" t="s">
        <v>481</v>
      </c>
      <c r="J26" s="403">
        <v>2203</v>
      </c>
      <c r="K26" s="511">
        <v>1.02</v>
      </c>
      <c r="L26" s="400">
        <v>2247.06</v>
      </c>
      <c r="M26" s="431">
        <v>0.10896451025900863</v>
      </c>
      <c r="N26" s="321">
        <v>245</v>
      </c>
      <c r="O26" s="507">
        <v>0.29878048780487804</v>
      </c>
      <c r="P26" s="131">
        <v>5</v>
      </c>
      <c r="Q26" s="16">
        <v>42</v>
      </c>
      <c r="R26" s="18">
        <v>292</v>
      </c>
      <c r="S26" s="19">
        <v>0.35609756097560974</v>
      </c>
      <c r="T26" s="16" t="s">
        <v>505</v>
      </c>
      <c r="U26" s="16"/>
      <c r="V26" s="20">
        <v>820</v>
      </c>
      <c r="W26" s="87"/>
      <c r="X26" s="86"/>
      <c r="Y26" s="88"/>
      <c r="Z26" s="88"/>
      <c r="AA26" s="85"/>
      <c r="AB26" s="70"/>
      <c r="AC26" s="85"/>
      <c r="AD26" s="70"/>
      <c r="AG26" s="70"/>
      <c r="AH26" s="70"/>
      <c r="AI26" s="70"/>
      <c r="AJ26" s="88"/>
      <c r="AK26" s="85"/>
      <c r="AL26" s="85"/>
      <c r="AM26" s="89"/>
      <c r="AO26" s="86"/>
      <c r="AP26" s="43"/>
      <c r="AQ26" s="43"/>
      <c r="AR26" s="91"/>
      <c r="AS26" s="43"/>
      <c r="AT26" s="91"/>
      <c r="AU26" s="91"/>
      <c r="AV26" s="91"/>
      <c r="AW26" s="43"/>
      <c r="AX26" s="43"/>
      <c r="AY26" s="69"/>
      <c r="AZ26" s="69"/>
      <c r="BA26" s="69"/>
      <c r="BB26" s="69"/>
      <c r="BC26" s="69"/>
    </row>
    <row r="27" spans="1:68" s="21" customFormat="1" ht="20.85" customHeight="1" x14ac:dyDescent="0.35">
      <c r="A27" s="11">
        <v>15</v>
      </c>
      <c r="B27" s="12"/>
      <c r="C27" s="12" t="s">
        <v>61</v>
      </c>
      <c r="D27" s="13" t="s">
        <v>69</v>
      </c>
      <c r="E27" s="151" t="s">
        <v>60</v>
      </c>
      <c r="F27" s="154" t="s">
        <v>63</v>
      </c>
      <c r="G27" s="154" t="s">
        <v>46</v>
      </c>
      <c r="H27" s="15">
        <v>7.39</v>
      </c>
      <c r="I27" s="419" t="s">
        <v>481</v>
      </c>
      <c r="J27" s="403">
        <v>784</v>
      </c>
      <c r="K27" s="511">
        <v>1.02</v>
      </c>
      <c r="L27" s="400">
        <v>799.68000000000006</v>
      </c>
      <c r="M27" s="431">
        <v>9.6920318617895851E-2</v>
      </c>
      <c r="N27" s="321">
        <v>78</v>
      </c>
      <c r="O27" s="507">
        <v>9.5121951219512196E-2</v>
      </c>
      <c r="P27" s="131">
        <v>2</v>
      </c>
      <c r="Q27" s="16"/>
      <c r="R27" s="18">
        <v>80</v>
      </c>
      <c r="S27" s="19">
        <v>9.7560975609756101E-2</v>
      </c>
      <c r="T27" s="16" t="s">
        <v>505</v>
      </c>
      <c r="U27" s="16"/>
      <c r="V27" s="20">
        <v>820</v>
      </c>
      <c r="W27" s="87"/>
      <c r="X27" s="86"/>
      <c r="Y27" s="88"/>
      <c r="Z27" s="88"/>
      <c r="AA27" s="85"/>
      <c r="AB27" s="70"/>
      <c r="AC27" s="85"/>
      <c r="AD27" s="70"/>
      <c r="AG27" s="70"/>
      <c r="AH27" s="70"/>
      <c r="AI27" s="70"/>
      <c r="AJ27" s="88"/>
      <c r="AK27" s="85"/>
      <c r="AL27" s="85"/>
      <c r="AM27" s="89"/>
      <c r="AO27" s="86"/>
      <c r="AP27" s="43"/>
      <c r="AQ27" s="43"/>
      <c r="AR27" s="91"/>
      <c r="AS27" s="43"/>
      <c r="AT27" s="91"/>
      <c r="AU27" s="91"/>
      <c r="AV27" s="91"/>
      <c r="AW27" s="43"/>
      <c r="AX27" s="43"/>
      <c r="AY27" s="69"/>
      <c r="AZ27" s="69"/>
      <c r="BA27" s="69"/>
      <c r="BB27" s="69"/>
      <c r="BC27" s="69"/>
    </row>
    <row r="28" spans="1:68" s="21" customFormat="1" ht="20.85" customHeight="1" x14ac:dyDescent="0.35">
      <c r="A28" s="22">
        <v>16</v>
      </c>
      <c r="B28" s="23"/>
      <c r="C28" s="23" t="s">
        <v>61</v>
      </c>
      <c r="D28" s="24" t="s">
        <v>70</v>
      </c>
      <c r="E28" s="151" t="s">
        <v>60</v>
      </c>
      <c r="F28" s="148" t="s">
        <v>63</v>
      </c>
      <c r="G28" s="148" t="s">
        <v>46</v>
      </c>
      <c r="H28" s="27">
        <v>6.36</v>
      </c>
      <c r="I28" s="419" t="s">
        <v>481</v>
      </c>
      <c r="J28" s="403">
        <v>700</v>
      </c>
      <c r="K28" s="511">
        <v>1.02</v>
      </c>
      <c r="L28" s="400">
        <v>714</v>
      </c>
      <c r="M28" s="432">
        <v>0.10282864463277321</v>
      </c>
      <c r="N28" s="321">
        <v>73</v>
      </c>
      <c r="O28" s="507">
        <v>8.9024390243902435E-2</v>
      </c>
      <c r="P28" s="131">
        <v>1</v>
      </c>
      <c r="Q28" s="17"/>
      <c r="R28" s="28">
        <v>74</v>
      </c>
      <c r="S28" s="29">
        <v>9.0243902439024387E-2</v>
      </c>
      <c r="T28" s="17" t="s">
        <v>505</v>
      </c>
      <c r="U28" s="17"/>
      <c r="V28" s="20">
        <v>820</v>
      </c>
      <c r="W28" s="87"/>
      <c r="X28" s="86"/>
      <c r="Y28" s="88"/>
      <c r="Z28" s="88"/>
      <c r="AA28" s="85"/>
      <c r="AB28" s="70"/>
      <c r="AC28" s="85"/>
      <c r="AD28" s="70"/>
      <c r="AG28" s="70"/>
      <c r="AH28" s="70"/>
      <c r="AI28" s="70"/>
      <c r="AJ28" s="88"/>
      <c r="AK28" s="85"/>
      <c r="AL28" s="85"/>
      <c r="AM28" s="89"/>
      <c r="AO28" s="86"/>
      <c r="AP28" s="43"/>
      <c r="AQ28" s="43"/>
      <c r="AR28" s="91"/>
      <c r="AS28" s="43"/>
      <c r="AT28" s="91"/>
      <c r="AU28" s="91"/>
      <c r="AV28" s="91"/>
      <c r="AW28" s="43"/>
      <c r="AX28" s="43"/>
      <c r="AY28" s="69"/>
      <c r="AZ28" s="69"/>
      <c r="BA28" s="69"/>
      <c r="BB28" s="69"/>
      <c r="BC28" s="69"/>
    </row>
    <row r="29" spans="1:68" s="21" customFormat="1" ht="20.85" customHeight="1" x14ac:dyDescent="0.35">
      <c r="A29" s="11">
        <v>17.100000000000001</v>
      </c>
      <c r="B29" s="12"/>
      <c r="C29" s="12" t="s">
        <v>61</v>
      </c>
      <c r="D29" s="13" t="s">
        <v>340</v>
      </c>
      <c r="E29" s="14" t="s">
        <v>52</v>
      </c>
      <c r="F29" s="10" t="s">
        <v>63</v>
      </c>
      <c r="G29" s="10" t="s">
        <v>53</v>
      </c>
      <c r="H29" s="15">
        <v>4.0999999999999996</v>
      </c>
      <c r="I29" s="419" t="s">
        <v>481</v>
      </c>
      <c r="J29" s="403">
        <v>2580</v>
      </c>
      <c r="K29" s="511">
        <v>1.0204</v>
      </c>
      <c r="L29" s="400">
        <v>2632.6320000000001</v>
      </c>
      <c r="M29" s="431">
        <v>0.09</v>
      </c>
      <c r="N29" s="321">
        <v>237</v>
      </c>
      <c r="O29" s="507">
        <v>0.11232227488151658</v>
      </c>
      <c r="P29" s="131">
        <v>5</v>
      </c>
      <c r="Q29" s="16">
        <v>46</v>
      </c>
      <c r="R29" s="18">
        <v>288</v>
      </c>
      <c r="S29" s="19">
        <v>0.13649289099526066</v>
      </c>
      <c r="T29" s="16" t="s">
        <v>505</v>
      </c>
      <c r="U29" s="16"/>
      <c r="V29" s="20">
        <v>2110</v>
      </c>
      <c r="W29" s="87"/>
      <c r="X29" s="86"/>
      <c r="Y29" s="88"/>
      <c r="Z29" s="88"/>
      <c r="AA29" s="85"/>
      <c r="AB29" s="70"/>
      <c r="AC29" s="85"/>
      <c r="AD29" s="70"/>
      <c r="AG29" s="70"/>
      <c r="AH29" s="70"/>
      <c r="AI29" s="70"/>
      <c r="AJ29" s="88"/>
      <c r="AK29" s="85"/>
      <c r="AL29" s="85"/>
      <c r="AM29" s="89"/>
      <c r="AO29" s="86"/>
      <c r="AP29" s="43"/>
      <c r="AQ29" s="43"/>
      <c r="AR29" s="43"/>
      <c r="AS29" s="43"/>
      <c r="AT29" s="43"/>
      <c r="AU29" s="43"/>
      <c r="AV29" s="43"/>
      <c r="AW29" s="43"/>
      <c r="AX29" s="43"/>
      <c r="AY29" s="69"/>
      <c r="AZ29" s="69"/>
      <c r="BA29" s="69"/>
      <c r="BB29" s="69"/>
      <c r="BC29" s="69"/>
    </row>
    <row r="30" spans="1:68" s="21" customFormat="1" ht="20.85" customHeight="1" x14ac:dyDescent="0.35">
      <c r="A30" s="176">
        <v>17.2</v>
      </c>
      <c r="B30" s="177"/>
      <c r="C30" s="177" t="s">
        <v>61</v>
      </c>
      <c r="D30" s="178" t="s">
        <v>341</v>
      </c>
      <c r="E30" s="451" t="s">
        <v>45</v>
      </c>
      <c r="F30" s="180" t="s">
        <v>63</v>
      </c>
      <c r="G30" s="180" t="s">
        <v>53</v>
      </c>
      <c r="H30" s="181">
        <v>1.27</v>
      </c>
      <c r="I30" s="464" t="s">
        <v>481</v>
      </c>
      <c r="J30" s="452">
        <v>11380</v>
      </c>
      <c r="K30" s="453">
        <v>1.02</v>
      </c>
      <c r="L30" s="454">
        <v>11607.6</v>
      </c>
      <c r="M30" s="455">
        <v>8.998422182910365E-2</v>
      </c>
      <c r="N30" s="323">
        <v>1045</v>
      </c>
      <c r="O30" s="507">
        <v>0.72569444444444442</v>
      </c>
      <c r="P30" s="183">
        <v>21</v>
      </c>
      <c r="Q30" s="182">
        <v>330</v>
      </c>
      <c r="R30" s="185">
        <v>1396</v>
      </c>
      <c r="S30" s="186">
        <v>0.96944444444444444</v>
      </c>
      <c r="T30" s="182" t="s">
        <v>506</v>
      </c>
      <c r="U30" s="182"/>
      <c r="V30" s="264">
        <v>1440</v>
      </c>
      <c r="W30" s="87"/>
      <c r="X30" s="86"/>
      <c r="Y30" s="88"/>
      <c r="Z30" s="88"/>
      <c r="AA30" s="85"/>
      <c r="AB30" s="70"/>
      <c r="AC30" s="85"/>
      <c r="AD30" s="70"/>
      <c r="AG30" s="70"/>
      <c r="AH30" s="70"/>
      <c r="AI30" s="70"/>
      <c r="AJ30" s="88"/>
      <c r="AK30" s="85"/>
      <c r="AL30" s="85"/>
      <c r="AM30" s="89"/>
      <c r="AO30" s="86"/>
      <c r="AP30" s="43"/>
      <c r="AQ30" s="43"/>
      <c r="AR30" s="43"/>
      <c r="AS30" s="43"/>
      <c r="AT30" s="43"/>
      <c r="AU30" s="43"/>
      <c r="AV30" s="43"/>
      <c r="AW30" s="43"/>
      <c r="AX30" s="43"/>
      <c r="AY30" s="69"/>
      <c r="AZ30" s="69"/>
      <c r="BA30" s="69"/>
      <c r="BB30" s="69"/>
      <c r="BC30" s="69"/>
    </row>
    <row r="31" spans="1:68" s="21" customFormat="1" ht="20.85" customHeight="1" x14ac:dyDescent="0.35">
      <c r="A31" s="11">
        <v>18</v>
      </c>
      <c r="B31" s="12"/>
      <c r="C31" s="12" t="s">
        <v>71</v>
      </c>
      <c r="D31" s="13" t="s">
        <v>72</v>
      </c>
      <c r="E31" s="151" t="s">
        <v>60</v>
      </c>
      <c r="F31" s="154" t="s">
        <v>63</v>
      </c>
      <c r="G31" s="154" t="s">
        <v>46</v>
      </c>
      <c r="H31" s="15">
        <v>0.97</v>
      </c>
      <c r="I31" s="419" t="s">
        <v>481</v>
      </c>
      <c r="J31" s="403">
        <v>1744</v>
      </c>
      <c r="K31" s="511">
        <v>1.02</v>
      </c>
      <c r="L31" s="400">
        <v>1778.88</v>
      </c>
      <c r="M31" s="431">
        <v>0.1398788374096549</v>
      </c>
      <c r="N31" s="321">
        <v>249</v>
      </c>
      <c r="O31" s="507">
        <v>0.30365853658536585</v>
      </c>
      <c r="P31" s="131">
        <v>5</v>
      </c>
      <c r="Q31" s="16">
        <v>52</v>
      </c>
      <c r="R31" s="18">
        <v>306</v>
      </c>
      <c r="S31" s="19">
        <v>0.37317073170731707</v>
      </c>
      <c r="T31" s="16" t="s">
        <v>505</v>
      </c>
      <c r="U31" s="16"/>
      <c r="V31" s="20">
        <v>820</v>
      </c>
      <c r="W31" s="87"/>
      <c r="X31" s="86"/>
      <c r="Y31" s="88"/>
      <c r="Z31" s="88"/>
      <c r="AA31" s="85"/>
      <c r="AB31" s="70"/>
      <c r="AC31" s="85"/>
      <c r="AD31" s="70"/>
      <c r="AG31" s="70"/>
      <c r="AH31" s="70"/>
      <c r="AI31" s="70"/>
      <c r="AJ31" s="88"/>
      <c r="AK31" s="85"/>
      <c r="AL31" s="85"/>
      <c r="AM31" s="89"/>
      <c r="AO31" s="86"/>
      <c r="AP31" s="43"/>
      <c r="AQ31" s="43"/>
      <c r="AR31" s="91"/>
      <c r="AS31" s="91"/>
      <c r="AT31" s="91"/>
      <c r="AU31" s="91"/>
      <c r="AV31" s="91"/>
      <c r="AW31" s="43"/>
      <c r="AX31" s="43"/>
      <c r="AY31" s="69"/>
      <c r="AZ31" s="69"/>
      <c r="BA31" s="69"/>
      <c r="BB31" s="69"/>
      <c r="BC31" s="69"/>
    </row>
    <row r="32" spans="1:68" s="21" customFormat="1" ht="20.85" customHeight="1" x14ac:dyDescent="0.35">
      <c r="A32" s="11">
        <v>19</v>
      </c>
      <c r="B32" s="12"/>
      <c r="C32" s="12" t="s">
        <v>71</v>
      </c>
      <c r="D32" s="13" t="s">
        <v>73</v>
      </c>
      <c r="E32" s="151" t="s">
        <v>60</v>
      </c>
      <c r="F32" s="154" t="s">
        <v>63</v>
      </c>
      <c r="G32" s="154" t="s">
        <v>46</v>
      </c>
      <c r="H32" s="15">
        <v>4.4800000000000004</v>
      </c>
      <c r="I32" s="419" t="s">
        <v>481</v>
      </c>
      <c r="J32" s="403">
        <v>2344</v>
      </c>
      <c r="K32" s="511">
        <v>1.0238</v>
      </c>
      <c r="L32" s="400">
        <v>2399.7872000000002</v>
      </c>
      <c r="M32" s="431">
        <v>0.11943257583222112</v>
      </c>
      <c r="N32" s="321">
        <v>287</v>
      </c>
      <c r="O32" s="507">
        <v>0.35</v>
      </c>
      <c r="P32" s="131">
        <v>7</v>
      </c>
      <c r="Q32" s="16">
        <v>68</v>
      </c>
      <c r="R32" s="18">
        <v>362</v>
      </c>
      <c r="S32" s="19">
        <v>0.44146341463414634</v>
      </c>
      <c r="T32" s="16" t="s">
        <v>505</v>
      </c>
      <c r="U32" s="16"/>
      <c r="V32" s="20">
        <v>820</v>
      </c>
      <c r="W32" s="87"/>
      <c r="X32" s="86"/>
      <c r="Y32" s="88"/>
      <c r="Z32" s="88"/>
      <c r="AA32" s="85"/>
      <c r="AB32" s="70"/>
      <c r="AC32" s="85"/>
      <c r="AD32" s="70"/>
      <c r="AG32" s="70"/>
      <c r="AH32" s="70"/>
      <c r="AI32" s="70"/>
      <c r="AJ32" s="88"/>
      <c r="AK32" s="85"/>
      <c r="AL32" s="85"/>
      <c r="AM32" s="89"/>
      <c r="AO32" s="86"/>
      <c r="AP32" s="43"/>
      <c r="AQ32" s="43"/>
      <c r="AR32" s="43"/>
      <c r="AS32" s="43"/>
      <c r="AT32" s="43"/>
      <c r="AU32" s="43"/>
      <c r="AV32" s="43"/>
      <c r="AW32" s="43"/>
      <c r="AX32" s="43"/>
      <c r="AY32" s="69"/>
      <c r="AZ32" s="69"/>
      <c r="BA32" s="69"/>
      <c r="BB32" s="69"/>
      <c r="BC32" s="69"/>
    </row>
    <row r="33" spans="1:59" s="21" customFormat="1" ht="20.85" customHeight="1" x14ac:dyDescent="0.35">
      <c r="A33" s="11">
        <v>20</v>
      </c>
      <c r="B33" s="12"/>
      <c r="C33" s="12" t="s">
        <v>71</v>
      </c>
      <c r="D33" s="13" t="s">
        <v>70</v>
      </c>
      <c r="E33" s="14" t="s">
        <v>52</v>
      </c>
      <c r="F33" s="10" t="s">
        <v>63</v>
      </c>
      <c r="G33" s="10" t="s">
        <v>53</v>
      </c>
      <c r="H33" s="15">
        <v>3.76</v>
      </c>
      <c r="I33" s="419" t="s">
        <v>481</v>
      </c>
      <c r="J33" s="403">
        <v>4025</v>
      </c>
      <c r="K33" s="511">
        <v>1.0350999999999999</v>
      </c>
      <c r="L33" s="400">
        <v>4166.2774999999992</v>
      </c>
      <c r="M33" s="431">
        <v>0.11626685512276194</v>
      </c>
      <c r="N33" s="321">
        <v>484</v>
      </c>
      <c r="O33" s="507">
        <v>0.22938388625592418</v>
      </c>
      <c r="P33" s="131">
        <v>17</v>
      </c>
      <c r="Q33" s="16">
        <v>47</v>
      </c>
      <c r="R33" s="18">
        <v>548</v>
      </c>
      <c r="S33" s="19">
        <v>0.25971563981042656</v>
      </c>
      <c r="T33" s="16" t="s">
        <v>505</v>
      </c>
      <c r="U33" s="16"/>
      <c r="V33" s="20">
        <v>2110</v>
      </c>
      <c r="W33" s="87"/>
      <c r="X33" s="86"/>
      <c r="Y33" s="88"/>
      <c r="Z33" s="88"/>
      <c r="AA33" s="85"/>
      <c r="AB33" s="70"/>
      <c r="AC33" s="85"/>
      <c r="AD33" s="70"/>
      <c r="AG33" s="70"/>
      <c r="AH33" s="70"/>
      <c r="AI33" s="70"/>
      <c r="AJ33" s="88"/>
      <c r="AK33" s="85"/>
      <c r="AL33" s="85"/>
      <c r="AM33" s="89"/>
      <c r="AO33" s="86"/>
      <c r="AP33" s="43"/>
      <c r="AQ33" s="43"/>
      <c r="AR33" s="43"/>
      <c r="AS33" s="43"/>
      <c r="AT33" s="43"/>
      <c r="AU33" s="43"/>
      <c r="AV33" s="43"/>
      <c r="AW33" s="43"/>
      <c r="AX33" s="43"/>
      <c r="AY33" s="69"/>
      <c r="AZ33" s="69"/>
      <c r="BA33" s="69"/>
      <c r="BB33" s="69"/>
      <c r="BC33" s="69"/>
    </row>
    <row r="34" spans="1:59" s="21" customFormat="1" ht="20.85" customHeight="1" x14ac:dyDescent="0.35">
      <c r="A34" s="11">
        <v>21.1</v>
      </c>
      <c r="B34" s="12"/>
      <c r="C34" s="12" t="s">
        <v>487</v>
      </c>
      <c r="D34" s="13" t="s">
        <v>74</v>
      </c>
      <c r="E34" s="14" t="s">
        <v>52</v>
      </c>
      <c r="F34" s="10" t="s">
        <v>63</v>
      </c>
      <c r="G34" s="10" t="s">
        <v>53</v>
      </c>
      <c r="H34" s="15">
        <v>2.85</v>
      </c>
      <c r="I34" s="419" t="s">
        <v>481</v>
      </c>
      <c r="J34" s="403">
        <v>5837</v>
      </c>
      <c r="K34" s="511">
        <v>1.0529999999999999</v>
      </c>
      <c r="L34" s="400">
        <v>6146.3609999999999</v>
      </c>
      <c r="M34" s="431">
        <v>0.1027880223173354</v>
      </c>
      <c r="N34" s="321">
        <v>632</v>
      </c>
      <c r="O34" s="507">
        <v>0.48244274809160304</v>
      </c>
      <c r="P34" s="131">
        <v>33</v>
      </c>
      <c r="Q34" s="16">
        <v>106</v>
      </c>
      <c r="R34" s="18">
        <v>771</v>
      </c>
      <c r="S34" s="19">
        <v>0.5885496183206107</v>
      </c>
      <c r="T34" s="16" t="s">
        <v>505</v>
      </c>
      <c r="U34" s="16"/>
      <c r="V34" s="20">
        <v>1310</v>
      </c>
      <c r="W34" s="87"/>
      <c r="X34" s="86"/>
      <c r="Y34" s="88"/>
      <c r="Z34" s="88"/>
      <c r="AA34" s="85"/>
      <c r="AB34" s="70"/>
      <c r="AC34" s="85"/>
      <c r="AD34" s="70"/>
      <c r="AG34" s="70"/>
      <c r="AH34" s="70"/>
      <c r="AI34" s="70"/>
      <c r="AJ34" s="88"/>
      <c r="AK34" s="85"/>
      <c r="AL34" s="85"/>
      <c r="AM34" s="89"/>
      <c r="AO34" s="86"/>
      <c r="AP34" s="43"/>
      <c r="AQ34" s="43"/>
      <c r="AR34" s="92"/>
      <c r="AS34" s="92"/>
      <c r="AT34" s="92"/>
      <c r="AU34" s="92"/>
      <c r="AV34" s="92"/>
    </row>
    <row r="35" spans="1:59" s="21" customFormat="1" ht="20.85" customHeight="1" x14ac:dyDescent="0.35">
      <c r="A35" s="176">
        <v>21.2</v>
      </c>
      <c r="B35" s="177"/>
      <c r="C35" s="177" t="s">
        <v>487</v>
      </c>
      <c r="D35" s="178" t="s">
        <v>75</v>
      </c>
      <c r="E35" s="391" t="s">
        <v>45</v>
      </c>
      <c r="F35" s="180" t="s">
        <v>177</v>
      </c>
      <c r="G35" s="180" t="s">
        <v>53</v>
      </c>
      <c r="H35" s="181">
        <v>1.5</v>
      </c>
      <c r="I35" s="464" t="s">
        <v>481</v>
      </c>
      <c r="J35" s="452">
        <v>20931</v>
      </c>
      <c r="K35" s="453">
        <v>1.0818000000000001</v>
      </c>
      <c r="L35" s="454">
        <v>22643.1558</v>
      </c>
      <c r="M35" s="455">
        <v>0.1027880223173354</v>
      </c>
      <c r="N35" s="323">
        <v>2327</v>
      </c>
      <c r="O35" s="507">
        <v>0.72267080745341616</v>
      </c>
      <c r="P35" s="456">
        <v>190</v>
      </c>
      <c r="Q35" s="182">
        <v>399</v>
      </c>
      <c r="R35" s="185">
        <v>2916</v>
      </c>
      <c r="S35" s="186">
        <v>0.90559006211180126</v>
      </c>
      <c r="T35" s="182" t="s">
        <v>506</v>
      </c>
      <c r="U35" s="182"/>
      <c r="V35" s="264">
        <v>3220</v>
      </c>
      <c r="W35" s="87"/>
      <c r="X35" s="86"/>
      <c r="Y35" s="88"/>
      <c r="Z35" s="88"/>
      <c r="AA35" s="85"/>
      <c r="AB35" s="70"/>
      <c r="AC35" s="85"/>
      <c r="AD35" s="70"/>
      <c r="AG35" s="70"/>
      <c r="AH35" s="70"/>
      <c r="AI35" s="70"/>
      <c r="AJ35" s="88"/>
      <c r="AK35" s="85"/>
      <c r="AL35" s="85"/>
      <c r="AM35" s="89"/>
      <c r="AO35" s="86"/>
      <c r="AP35" s="43"/>
      <c r="AQ35" s="43"/>
      <c r="AR35" s="92"/>
      <c r="AS35" s="92"/>
      <c r="AT35" s="92"/>
      <c r="AU35" s="92"/>
      <c r="AV35" s="92"/>
    </row>
    <row r="36" spans="1:59" s="21" customFormat="1" ht="20.85" customHeight="1" x14ac:dyDescent="0.35">
      <c r="A36" s="11">
        <v>22</v>
      </c>
      <c r="B36" s="12"/>
      <c r="C36" s="12" t="s">
        <v>77</v>
      </c>
      <c r="D36" s="13" t="s">
        <v>78</v>
      </c>
      <c r="E36" s="14" t="s">
        <v>45</v>
      </c>
      <c r="F36" s="10" t="s">
        <v>44</v>
      </c>
      <c r="G36" s="10" t="s">
        <v>53</v>
      </c>
      <c r="H36" s="15">
        <v>2.38</v>
      </c>
      <c r="I36" s="419" t="s">
        <v>481</v>
      </c>
      <c r="J36" s="418">
        <v>820</v>
      </c>
      <c r="K36" s="511">
        <v>1.02</v>
      </c>
      <c r="L36" s="400">
        <v>836.4</v>
      </c>
      <c r="M36" s="431">
        <v>0.1023865824821433</v>
      </c>
      <c r="N36" s="321">
        <v>86</v>
      </c>
      <c r="O36" s="507">
        <v>7.4782608695652175E-2</v>
      </c>
      <c r="P36" s="131">
        <v>2</v>
      </c>
      <c r="Q36" s="16"/>
      <c r="R36" s="18">
        <v>88</v>
      </c>
      <c r="S36" s="19">
        <v>7.6521739130434779E-2</v>
      </c>
      <c r="T36" s="16" t="s">
        <v>505</v>
      </c>
      <c r="U36" s="16"/>
      <c r="V36" s="20">
        <v>1150</v>
      </c>
      <c r="W36" s="87"/>
      <c r="X36" s="86"/>
      <c r="Y36" s="88"/>
      <c r="Z36" s="88"/>
      <c r="AA36" s="85"/>
      <c r="AB36" s="70"/>
      <c r="AC36" s="85"/>
      <c r="AD36" s="70"/>
      <c r="AG36" s="70"/>
      <c r="AH36" s="70"/>
      <c r="AI36" s="70"/>
      <c r="AJ36" s="88"/>
      <c r="AK36" s="85"/>
      <c r="AL36" s="85"/>
      <c r="AM36" s="89"/>
      <c r="AO36" s="86"/>
      <c r="AP36" s="43"/>
      <c r="AQ36" s="43"/>
      <c r="AR36" s="92"/>
      <c r="AS36" s="92"/>
      <c r="AT36" s="92"/>
      <c r="AU36" s="92"/>
      <c r="AV36" s="92"/>
    </row>
    <row r="37" spans="1:59" s="212" customFormat="1" ht="20.25" customHeight="1" x14ac:dyDescent="0.35">
      <c r="A37" s="216">
        <v>23.1</v>
      </c>
      <c r="B37" s="196"/>
      <c r="C37" s="196" t="s">
        <v>79</v>
      </c>
      <c r="D37" s="197" t="s">
        <v>80</v>
      </c>
      <c r="E37" s="198" t="s">
        <v>45</v>
      </c>
      <c r="F37" s="200" t="s">
        <v>63</v>
      </c>
      <c r="G37" s="200" t="s">
        <v>53</v>
      </c>
      <c r="H37" s="201">
        <v>0.56999999999999995</v>
      </c>
      <c r="I37" s="465" t="s">
        <v>481</v>
      </c>
      <c r="J37" s="460">
        <v>13320</v>
      </c>
      <c r="K37" s="457">
        <v>1.0397000000000001</v>
      </c>
      <c r="L37" s="458">
        <v>13848.804</v>
      </c>
      <c r="M37" s="459">
        <v>9.5799025057226025E-2</v>
      </c>
      <c r="N37" s="322">
        <v>1327</v>
      </c>
      <c r="O37" s="509">
        <v>0.92152777777777772</v>
      </c>
      <c r="P37" s="203">
        <v>53</v>
      </c>
      <c r="Q37" s="202">
        <v>718</v>
      </c>
      <c r="R37" s="205">
        <v>2098</v>
      </c>
      <c r="S37" s="206">
        <v>1.4569444444444444</v>
      </c>
      <c r="T37" s="202" t="s">
        <v>507</v>
      </c>
      <c r="U37" s="202"/>
      <c r="V37" s="259">
        <v>1440</v>
      </c>
      <c r="W37" s="208"/>
      <c r="X37" s="207"/>
      <c r="Y37" s="209"/>
      <c r="Z37" s="209"/>
      <c r="AA37" s="210"/>
      <c r="AB37" s="211"/>
      <c r="AC37" s="210"/>
      <c r="AD37" s="211"/>
      <c r="AG37" s="211"/>
      <c r="AH37" s="211"/>
      <c r="AI37" s="211"/>
      <c r="AJ37" s="209"/>
      <c r="AK37" s="210"/>
      <c r="AL37" s="210"/>
      <c r="AM37" s="213"/>
      <c r="AO37" s="207"/>
      <c r="AP37" s="214"/>
      <c r="AQ37" s="214"/>
      <c r="AR37" s="295"/>
      <c r="AS37" s="295"/>
      <c r="AT37" s="295"/>
      <c r="AU37" s="295"/>
      <c r="AV37" s="295"/>
    </row>
    <row r="38" spans="1:59" s="21" customFormat="1" ht="20.85" customHeight="1" x14ac:dyDescent="0.35">
      <c r="A38" s="216">
        <v>23.2</v>
      </c>
      <c r="B38" s="196"/>
      <c r="C38" s="196" t="s">
        <v>79</v>
      </c>
      <c r="D38" s="197" t="s">
        <v>474</v>
      </c>
      <c r="E38" s="217" t="s">
        <v>52</v>
      </c>
      <c r="F38" s="200" t="s">
        <v>63</v>
      </c>
      <c r="G38" s="200" t="s">
        <v>53</v>
      </c>
      <c r="H38" s="201">
        <v>4.09</v>
      </c>
      <c r="I38" s="465" t="s">
        <v>481</v>
      </c>
      <c r="J38" s="460">
        <v>5918</v>
      </c>
      <c r="K38" s="457">
        <v>1.0619000000000001</v>
      </c>
      <c r="L38" s="458">
        <v>6284.3242</v>
      </c>
      <c r="M38" s="459">
        <v>0.11558577909631185</v>
      </c>
      <c r="N38" s="322">
        <v>726</v>
      </c>
      <c r="O38" s="507">
        <v>0.55419847328244276</v>
      </c>
      <c r="P38" s="203">
        <v>45</v>
      </c>
      <c r="Q38" s="202">
        <v>1670</v>
      </c>
      <c r="R38" s="205">
        <v>2441</v>
      </c>
      <c r="S38" s="206">
        <v>1.8633587786259542</v>
      </c>
      <c r="T38" s="202" t="s">
        <v>507</v>
      </c>
      <c r="U38" s="202"/>
      <c r="V38" s="259">
        <v>1310</v>
      </c>
      <c r="W38" s="87"/>
      <c r="X38" s="86"/>
      <c r="Y38" s="88"/>
      <c r="Z38" s="88"/>
      <c r="AA38" s="85"/>
      <c r="AB38" s="70"/>
      <c r="AC38" s="85"/>
      <c r="AD38" s="70"/>
      <c r="AG38" s="70"/>
      <c r="AH38" s="70"/>
      <c r="AI38" s="70"/>
      <c r="AJ38" s="88"/>
      <c r="AK38" s="85"/>
      <c r="AL38" s="85"/>
      <c r="AM38" s="89"/>
      <c r="AO38" s="86"/>
      <c r="AP38" s="43"/>
      <c r="AQ38" s="43"/>
      <c r="AR38" s="92"/>
      <c r="AS38" s="43"/>
      <c r="AT38" s="92"/>
      <c r="AU38" s="92"/>
      <c r="AV38" s="92"/>
    </row>
    <row r="39" spans="1:59" s="21" customFormat="1" ht="20.85" customHeight="1" x14ac:dyDescent="0.35">
      <c r="A39" s="216">
        <v>24</v>
      </c>
      <c r="B39" s="196"/>
      <c r="C39" s="196" t="s">
        <v>79</v>
      </c>
      <c r="D39" s="197" t="s">
        <v>475</v>
      </c>
      <c r="E39" s="217" t="s">
        <v>52</v>
      </c>
      <c r="F39" s="200" t="s">
        <v>63</v>
      </c>
      <c r="G39" s="200" t="s">
        <v>53</v>
      </c>
      <c r="H39" s="201">
        <v>2.66</v>
      </c>
      <c r="I39" s="465" t="s">
        <v>481</v>
      </c>
      <c r="J39" s="460">
        <v>9222</v>
      </c>
      <c r="K39" s="457">
        <v>1.0754999999999999</v>
      </c>
      <c r="L39" s="458">
        <v>9918.2609999999986</v>
      </c>
      <c r="M39" s="459">
        <v>9.2823222878252495E-2</v>
      </c>
      <c r="N39" s="322">
        <v>921</v>
      </c>
      <c r="O39" s="507">
        <v>0.7030534351145038</v>
      </c>
      <c r="P39" s="203">
        <v>70</v>
      </c>
      <c r="Q39" s="202">
        <v>990</v>
      </c>
      <c r="R39" s="205">
        <v>1981</v>
      </c>
      <c r="S39" s="206">
        <v>1.5122137404580154</v>
      </c>
      <c r="T39" s="202" t="s">
        <v>507</v>
      </c>
      <c r="U39" s="202"/>
      <c r="V39" s="259">
        <v>1310</v>
      </c>
      <c r="W39" s="87"/>
      <c r="X39" s="86"/>
      <c r="Y39" s="88"/>
      <c r="Z39" s="88"/>
      <c r="AA39" s="85"/>
      <c r="AB39" s="70"/>
      <c r="AC39" s="85"/>
      <c r="AD39" s="70"/>
      <c r="AG39" s="70"/>
      <c r="AH39" s="70"/>
      <c r="AI39" s="70"/>
      <c r="AJ39" s="88"/>
      <c r="AK39" s="85"/>
      <c r="AL39" s="85"/>
      <c r="AM39" s="89"/>
      <c r="AO39" s="86"/>
      <c r="AP39" s="43"/>
      <c r="AQ39" s="43"/>
      <c r="AR39" s="43"/>
      <c r="AS39" s="43"/>
      <c r="AT39" s="43"/>
      <c r="AU39" s="43"/>
      <c r="AV39" s="43"/>
      <c r="AY39" s="87"/>
    </row>
    <row r="40" spans="1:59" s="21" customFormat="1" ht="20.85" customHeight="1" x14ac:dyDescent="0.35">
      <c r="A40" s="11">
        <v>25.1</v>
      </c>
      <c r="B40" s="12"/>
      <c r="C40" s="12" t="s">
        <v>83</v>
      </c>
      <c r="D40" s="13" t="s">
        <v>84</v>
      </c>
      <c r="E40" s="14" t="s">
        <v>45</v>
      </c>
      <c r="F40" s="10" t="s">
        <v>44</v>
      </c>
      <c r="G40" s="10" t="s">
        <v>53</v>
      </c>
      <c r="H40" s="15">
        <v>0.98</v>
      </c>
      <c r="I40" s="419" t="s">
        <v>481</v>
      </c>
      <c r="J40" s="403">
        <v>6753</v>
      </c>
      <c r="K40" s="511">
        <v>1.02</v>
      </c>
      <c r="L40" s="400">
        <v>6888.06</v>
      </c>
      <c r="M40" s="431">
        <v>0.12261454730975686</v>
      </c>
      <c r="N40" s="321">
        <v>845</v>
      </c>
      <c r="O40" s="507">
        <v>0.58680555555555558</v>
      </c>
      <c r="P40" s="131">
        <v>17</v>
      </c>
      <c r="Q40" s="16">
        <v>10</v>
      </c>
      <c r="R40" s="18">
        <v>872</v>
      </c>
      <c r="S40" s="19">
        <v>0.60555555555555551</v>
      </c>
      <c r="T40" s="16" t="s">
        <v>505</v>
      </c>
      <c r="U40" s="16"/>
      <c r="V40" s="20">
        <v>1440</v>
      </c>
      <c r="W40" s="87"/>
      <c r="X40" s="86"/>
      <c r="Y40" s="88"/>
      <c r="Z40" s="88"/>
      <c r="AA40" s="85"/>
      <c r="AB40" s="70"/>
      <c r="AC40" s="85"/>
      <c r="AD40" s="70"/>
      <c r="AG40" s="70"/>
      <c r="AH40" s="70"/>
      <c r="AI40" s="70"/>
      <c r="AJ40" s="88"/>
      <c r="AK40" s="85"/>
      <c r="AL40" s="85"/>
      <c r="AM40" s="89"/>
      <c r="AO40" s="86"/>
      <c r="AP40" s="43"/>
      <c r="AQ40" s="43"/>
      <c r="AR40" s="92"/>
      <c r="AS40" s="43"/>
      <c r="AT40" s="92"/>
      <c r="AU40" s="92"/>
      <c r="AV40" s="92"/>
      <c r="AZ40" s="87"/>
      <c r="BA40" s="87"/>
      <c r="BB40" s="87"/>
      <c r="BC40" s="87"/>
      <c r="BD40" s="87"/>
      <c r="BE40" s="87"/>
      <c r="BF40" s="87"/>
      <c r="BG40" s="87"/>
    </row>
    <row r="41" spans="1:59" s="21" customFormat="1" ht="20.85" customHeight="1" x14ac:dyDescent="0.35">
      <c r="A41" s="11">
        <v>25.2</v>
      </c>
      <c r="B41" s="12"/>
      <c r="C41" s="12" t="s">
        <v>83</v>
      </c>
      <c r="D41" s="13" t="s">
        <v>85</v>
      </c>
      <c r="E41" s="14" t="s">
        <v>45</v>
      </c>
      <c r="F41" s="10" t="s">
        <v>44</v>
      </c>
      <c r="G41" s="10" t="s">
        <v>53</v>
      </c>
      <c r="H41" s="15">
        <v>0.35</v>
      </c>
      <c r="I41" s="419" t="s">
        <v>481</v>
      </c>
      <c r="J41" s="403">
        <v>7341</v>
      </c>
      <c r="K41" s="511">
        <v>1.0221</v>
      </c>
      <c r="L41" s="400">
        <v>7503.2361000000001</v>
      </c>
      <c r="M41" s="431">
        <v>9.8075994184093546E-2</v>
      </c>
      <c r="N41" s="321">
        <v>736</v>
      </c>
      <c r="O41" s="507">
        <v>0.51111111111111107</v>
      </c>
      <c r="P41" s="131">
        <v>16</v>
      </c>
      <c r="Q41" s="16">
        <v>18</v>
      </c>
      <c r="R41" s="18">
        <v>770</v>
      </c>
      <c r="S41" s="19">
        <v>0.53472222222222221</v>
      </c>
      <c r="T41" s="16" t="s">
        <v>505</v>
      </c>
      <c r="U41" s="16"/>
      <c r="V41" s="20">
        <v>1440</v>
      </c>
      <c r="W41" s="87"/>
      <c r="X41" s="86"/>
      <c r="Y41" s="88"/>
      <c r="Z41" s="88"/>
      <c r="AA41" s="85"/>
      <c r="AB41" s="70"/>
      <c r="AC41" s="85"/>
      <c r="AD41" s="70"/>
      <c r="AG41" s="70"/>
      <c r="AH41" s="70"/>
      <c r="AI41" s="70"/>
      <c r="AJ41" s="88"/>
      <c r="AK41" s="85"/>
      <c r="AL41" s="85"/>
      <c r="AM41" s="89"/>
      <c r="AO41" s="86"/>
      <c r="AP41" s="43"/>
      <c r="AQ41" s="43"/>
      <c r="AR41" s="43"/>
      <c r="AS41" s="43"/>
      <c r="AT41" s="43"/>
      <c r="AU41" s="43"/>
      <c r="AV41" s="43"/>
      <c r="AZ41" s="87"/>
      <c r="BA41" s="87"/>
      <c r="BB41" s="87"/>
      <c r="BC41" s="87"/>
      <c r="BD41" s="87"/>
      <c r="BE41" s="87"/>
      <c r="BF41" s="87"/>
      <c r="BG41" s="87"/>
    </row>
    <row r="42" spans="1:59" s="192" customFormat="1" ht="20.85" customHeight="1" x14ac:dyDescent="0.35">
      <c r="A42" s="176">
        <v>26</v>
      </c>
      <c r="B42" s="177"/>
      <c r="C42" s="177" t="s">
        <v>83</v>
      </c>
      <c r="D42" s="178" t="s">
        <v>86</v>
      </c>
      <c r="E42" s="179" t="s">
        <v>45</v>
      </c>
      <c r="F42" s="180" t="s">
        <v>44</v>
      </c>
      <c r="G42" s="180" t="s">
        <v>53</v>
      </c>
      <c r="H42" s="181">
        <v>1.07</v>
      </c>
      <c r="I42" s="464" t="s">
        <v>481</v>
      </c>
      <c r="J42" s="452">
        <v>10289</v>
      </c>
      <c r="K42" s="453">
        <v>1.0313000000000001</v>
      </c>
      <c r="L42" s="454">
        <v>10611.045700000001</v>
      </c>
      <c r="M42" s="455">
        <v>0.12052273118971606</v>
      </c>
      <c r="N42" s="323">
        <v>1279</v>
      </c>
      <c r="O42" s="507">
        <v>0.8881944444444444</v>
      </c>
      <c r="P42" s="183">
        <v>40</v>
      </c>
      <c r="Q42" s="182">
        <v>78</v>
      </c>
      <c r="R42" s="185">
        <v>1397</v>
      </c>
      <c r="S42" s="186">
        <v>0.97013888888888888</v>
      </c>
      <c r="T42" s="182" t="s">
        <v>506</v>
      </c>
      <c r="U42" s="182"/>
      <c r="V42" s="264">
        <v>1440</v>
      </c>
      <c r="W42" s="188"/>
      <c r="X42" s="187"/>
      <c r="Y42" s="189"/>
      <c r="Z42" s="189"/>
      <c r="AA42" s="190"/>
      <c r="AB42" s="191"/>
      <c r="AC42" s="190"/>
      <c r="AD42" s="191"/>
      <c r="AG42" s="191"/>
      <c r="AH42" s="191"/>
      <c r="AI42" s="191"/>
      <c r="AJ42" s="189"/>
      <c r="AK42" s="190"/>
      <c r="AL42" s="190"/>
      <c r="AM42" s="193"/>
      <c r="AO42" s="187"/>
      <c r="AP42" s="194"/>
      <c r="AQ42" s="194"/>
      <c r="AR42" s="194"/>
      <c r="AS42" s="194"/>
      <c r="AT42" s="194"/>
      <c r="AU42" s="194"/>
      <c r="AV42" s="194"/>
      <c r="AZ42" s="188"/>
      <c r="BA42" s="188"/>
      <c r="BB42" s="188"/>
      <c r="BC42" s="188"/>
      <c r="BD42" s="188"/>
      <c r="BE42" s="188"/>
      <c r="BF42" s="188"/>
      <c r="BG42" s="188"/>
    </row>
    <row r="43" spans="1:59" s="21" customFormat="1" ht="20.85" customHeight="1" x14ac:dyDescent="0.35">
      <c r="A43" s="11">
        <v>27</v>
      </c>
      <c r="B43" s="12"/>
      <c r="C43" s="12" t="s">
        <v>87</v>
      </c>
      <c r="D43" s="13" t="s">
        <v>88</v>
      </c>
      <c r="E43" s="14" t="s">
        <v>45</v>
      </c>
      <c r="F43" s="10" t="s">
        <v>44</v>
      </c>
      <c r="G43" s="10" t="s">
        <v>53</v>
      </c>
      <c r="H43" s="15">
        <v>4.2699999999999996</v>
      </c>
      <c r="I43" s="419" t="s">
        <v>481</v>
      </c>
      <c r="J43" s="403">
        <v>4414</v>
      </c>
      <c r="K43" s="511">
        <v>1.02</v>
      </c>
      <c r="L43" s="400">
        <v>4502.28</v>
      </c>
      <c r="M43" s="432">
        <v>9.0617212866448069E-2</v>
      </c>
      <c r="N43" s="321">
        <v>408</v>
      </c>
      <c r="O43" s="507">
        <v>0.35478260869565215</v>
      </c>
      <c r="P43" s="131">
        <v>8</v>
      </c>
      <c r="Q43" s="16">
        <v>49</v>
      </c>
      <c r="R43" s="18">
        <v>465</v>
      </c>
      <c r="S43" s="19">
        <v>0.40434782608695652</v>
      </c>
      <c r="T43" s="16" t="s">
        <v>505</v>
      </c>
      <c r="U43" s="16"/>
      <c r="V43" s="20">
        <v>1150</v>
      </c>
      <c r="W43" s="87"/>
      <c r="X43" s="86"/>
      <c r="Y43" s="88"/>
      <c r="Z43" s="88"/>
      <c r="AA43" s="85"/>
      <c r="AB43" s="70"/>
      <c r="AC43" s="85"/>
      <c r="AD43" s="70"/>
      <c r="AG43" s="70"/>
      <c r="AH43" s="70"/>
      <c r="AI43" s="70"/>
      <c r="AJ43" s="88"/>
      <c r="AK43" s="85"/>
      <c r="AL43" s="85"/>
      <c r="AM43" s="89"/>
      <c r="AO43" s="86"/>
      <c r="AP43" s="43"/>
      <c r="AQ43" s="43"/>
      <c r="AR43" s="90"/>
      <c r="AS43" s="43"/>
      <c r="AT43" s="90"/>
      <c r="AU43" s="90"/>
      <c r="AV43" s="93"/>
      <c r="AZ43" s="87"/>
      <c r="BA43" s="87"/>
      <c r="BB43" s="87"/>
      <c r="BC43" s="87"/>
      <c r="BD43" s="87"/>
      <c r="BE43" s="87"/>
      <c r="BF43" s="87"/>
      <c r="BG43" s="87"/>
    </row>
    <row r="44" spans="1:59" s="21" customFormat="1" ht="20.85" customHeight="1" x14ac:dyDescent="0.35">
      <c r="A44" s="11">
        <v>28.1</v>
      </c>
      <c r="B44" s="12"/>
      <c r="C44" s="12" t="s">
        <v>87</v>
      </c>
      <c r="D44" s="13" t="s">
        <v>89</v>
      </c>
      <c r="E44" s="14" t="s">
        <v>45</v>
      </c>
      <c r="F44" s="10" t="s">
        <v>44</v>
      </c>
      <c r="G44" s="10" t="s">
        <v>53</v>
      </c>
      <c r="H44" s="15">
        <v>0.65</v>
      </c>
      <c r="I44" s="419" t="s">
        <v>481</v>
      </c>
      <c r="J44" s="418">
        <v>2259</v>
      </c>
      <c r="K44" s="511">
        <v>1.02</v>
      </c>
      <c r="L44" s="400">
        <v>2304.1799999999998</v>
      </c>
      <c r="M44" s="431">
        <v>0.10978685148397735</v>
      </c>
      <c r="N44" s="321">
        <v>253</v>
      </c>
      <c r="O44" s="507">
        <v>0.22</v>
      </c>
      <c r="P44" s="131">
        <v>5</v>
      </c>
      <c r="Q44" s="16">
        <v>6</v>
      </c>
      <c r="R44" s="18">
        <v>264</v>
      </c>
      <c r="S44" s="19">
        <v>0.22956521739130434</v>
      </c>
      <c r="T44" s="16" t="s">
        <v>505</v>
      </c>
      <c r="U44" s="16"/>
      <c r="V44" s="20">
        <v>1150</v>
      </c>
      <c r="W44" s="87"/>
      <c r="X44" s="86"/>
      <c r="Y44" s="88"/>
      <c r="Z44" s="88"/>
      <c r="AA44" s="85"/>
      <c r="AB44" s="70"/>
      <c r="AC44" s="85"/>
      <c r="AD44" s="70"/>
      <c r="AG44" s="70"/>
      <c r="AH44" s="70"/>
      <c r="AI44" s="70"/>
      <c r="AJ44" s="88"/>
      <c r="AK44" s="85"/>
      <c r="AL44" s="85"/>
      <c r="AM44" s="89"/>
      <c r="AO44" s="86"/>
      <c r="AP44" s="43"/>
      <c r="AQ44" s="43"/>
      <c r="AR44" s="90"/>
      <c r="AS44" s="43"/>
      <c r="AT44" s="90"/>
      <c r="AU44" s="90"/>
      <c r="AV44" s="93"/>
    </row>
    <row r="45" spans="1:59" s="21" customFormat="1" ht="20.85" customHeight="1" x14ac:dyDescent="0.35">
      <c r="A45" s="11">
        <v>28.2</v>
      </c>
      <c r="B45" s="12"/>
      <c r="C45" s="12" t="s">
        <v>87</v>
      </c>
      <c r="D45" s="13" t="s">
        <v>90</v>
      </c>
      <c r="E45" s="14" t="s">
        <v>45</v>
      </c>
      <c r="F45" s="10" t="s">
        <v>44</v>
      </c>
      <c r="G45" s="10" t="s">
        <v>53</v>
      </c>
      <c r="H45" s="15">
        <v>1.77</v>
      </c>
      <c r="I45" s="419" t="s">
        <v>481</v>
      </c>
      <c r="J45" s="403">
        <v>2831</v>
      </c>
      <c r="K45" s="511">
        <v>1.02</v>
      </c>
      <c r="L45" s="400">
        <v>2887.62</v>
      </c>
      <c r="M45" s="431">
        <v>0.10313857027194605</v>
      </c>
      <c r="N45" s="321">
        <v>298</v>
      </c>
      <c r="O45" s="507">
        <v>0.25913043478260872</v>
      </c>
      <c r="P45" s="131">
        <v>6</v>
      </c>
      <c r="Q45" s="16"/>
      <c r="R45" s="18">
        <v>304</v>
      </c>
      <c r="S45" s="19">
        <v>0.26434782608695651</v>
      </c>
      <c r="T45" s="16" t="s">
        <v>505</v>
      </c>
      <c r="U45" s="16"/>
      <c r="V45" s="20">
        <v>1150</v>
      </c>
      <c r="W45" s="87"/>
      <c r="X45" s="86"/>
      <c r="Y45" s="88"/>
      <c r="Z45" s="88"/>
      <c r="AA45" s="85"/>
      <c r="AB45" s="70"/>
      <c r="AC45" s="85"/>
      <c r="AD45" s="70"/>
      <c r="AG45" s="70"/>
      <c r="AH45" s="70"/>
      <c r="AI45" s="70"/>
      <c r="AJ45" s="88"/>
      <c r="AK45" s="85"/>
      <c r="AL45" s="85"/>
      <c r="AM45" s="89"/>
      <c r="AO45" s="86"/>
      <c r="AP45" s="43"/>
      <c r="AQ45" s="43"/>
      <c r="AR45" s="69"/>
      <c r="AS45" s="43"/>
      <c r="AT45" s="69"/>
      <c r="AU45" s="69"/>
      <c r="AV45" s="69"/>
    </row>
    <row r="46" spans="1:59" s="21" customFormat="1" ht="20.85" customHeight="1" x14ac:dyDescent="0.35">
      <c r="A46" s="11">
        <v>29</v>
      </c>
      <c r="B46" s="12"/>
      <c r="C46" s="12" t="s">
        <v>91</v>
      </c>
      <c r="D46" s="13" t="s">
        <v>92</v>
      </c>
      <c r="E46" s="151" t="s">
        <v>60</v>
      </c>
      <c r="F46" s="154" t="s">
        <v>63</v>
      </c>
      <c r="G46" s="154" t="s">
        <v>46</v>
      </c>
      <c r="H46" s="15">
        <v>5.55</v>
      </c>
      <c r="I46" s="419" t="s">
        <v>481</v>
      </c>
      <c r="J46" s="403">
        <v>3920</v>
      </c>
      <c r="K46" s="511">
        <v>1.034</v>
      </c>
      <c r="L46" s="400">
        <v>4053.28</v>
      </c>
      <c r="M46" s="431">
        <v>0.10102744915793621</v>
      </c>
      <c r="N46" s="321">
        <v>409</v>
      </c>
      <c r="O46" s="507">
        <v>0.49878048780487805</v>
      </c>
      <c r="P46" s="131">
        <v>14</v>
      </c>
      <c r="Q46" s="16">
        <v>107</v>
      </c>
      <c r="R46" s="18">
        <v>530</v>
      </c>
      <c r="S46" s="19">
        <v>0.64634146341463417</v>
      </c>
      <c r="T46" s="16" t="s">
        <v>505</v>
      </c>
      <c r="U46" s="16"/>
      <c r="V46" s="20">
        <v>820</v>
      </c>
      <c r="W46" s="87"/>
      <c r="X46" s="86"/>
      <c r="Y46" s="88"/>
      <c r="Z46" s="88"/>
      <c r="AA46" s="85"/>
      <c r="AB46" s="70"/>
      <c r="AC46" s="85"/>
      <c r="AD46" s="70"/>
      <c r="AG46" s="70"/>
      <c r="AH46" s="70"/>
      <c r="AI46" s="70"/>
      <c r="AJ46" s="88"/>
      <c r="AK46" s="85"/>
      <c r="AL46" s="85"/>
      <c r="AM46" s="89"/>
      <c r="AO46" s="86"/>
      <c r="AP46" s="43"/>
      <c r="AQ46" s="43"/>
      <c r="AR46" s="69"/>
      <c r="AS46" s="43"/>
      <c r="AT46" s="69"/>
      <c r="AU46" s="69"/>
      <c r="AV46" s="69"/>
    </row>
    <row r="47" spans="1:59" s="21" customFormat="1" ht="20.85" customHeight="1" x14ac:dyDescent="0.35">
      <c r="A47" s="11">
        <v>30</v>
      </c>
      <c r="B47" s="12"/>
      <c r="C47" s="12" t="s">
        <v>93</v>
      </c>
      <c r="D47" s="13" t="s">
        <v>94</v>
      </c>
      <c r="E47" s="14" t="s">
        <v>52</v>
      </c>
      <c r="F47" s="10" t="s">
        <v>63</v>
      </c>
      <c r="G47" s="10" t="s">
        <v>53</v>
      </c>
      <c r="H47" s="15">
        <v>4.03</v>
      </c>
      <c r="I47" s="419" t="s">
        <v>481</v>
      </c>
      <c r="J47" s="403">
        <v>588</v>
      </c>
      <c r="K47" s="511">
        <v>1.02</v>
      </c>
      <c r="L47" s="400">
        <v>599.76</v>
      </c>
      <c r="M47" s="431">
        <v>0.10203384054355467</v>
      </c>
      <c r="N47" s="321">
        <v>61</v>
      </c>
      <c r="O47" s="507">
        <v>2.8909952606635071E-2</v>
      </c>
      <c r="P47" s="131">
        <v>1</v>
      </c>
      <c r="Q47" s="16"/>
      <c r="R47" s="18">
        <v>62</v>
      </c>
      <c r="S47" s="19">
        <v>2.9383886255924172E-2</v>
      </c>
      <c r="T47" s="16" t="s">
        <v>505</v>
      </c>
      <c r="U47" s="16"/>
      <c r="V47" s="20">
        <v>2110</v>
      </c>
      <c r="W47" s="87"/>
      <c r="X47" s="86"/>
      <c r="Y47" s="88"/>
      <c r="Z47" s="88"/>
      <c r="AA47" s="85"/>
      <c r="AB47" s="70"/>
      <c r="AC47" s="85"/>
      <c r="AD47" s="70"/>
      <c r="AG47" s="70"/>
      <c r="AH47" s="70"/>
      <c r="AI47" s="70"/>
      <c r="AJ47" s="88"/>
      <c r="AK47" s="85"/>
      <c r="AL47" s="85"/>
      <c r="AM47" s="89"/>
      <c r="AO47" s="86"/>
      <c r="AP47" s="43"/>
      <c r="AQ47" s="43"/>
      <c r="AR47" s="91"/>
      <c r="AS47" s="43"/>
      <c r="AT47" s="91"/>
      <c r="AU47" s="91"/>
      <c r="AV47" s="91"/>
    </row>
    <row r="48" spans="1:59" s="21" customFormat="1" ht="20.85" customHeight="1" x14ac:dyDescent="0.35">
      <c r="A48" s="11">
        <v>31</v>
      </c>
      <c r="B48" s="12"/>
      <c r="C48" s="12" t="s">
        <v>93</v>
      </c>
      <c r="D48" s="13" t="s">
        <v>95</v>
      </c>
      <c r="E48" s="14" t="s">
        <v>52</v>
      </c>
      <c r="F48" s="10" t="s">
        <v>63</v>
      </c>
      <c r="G48" s="10" t="s">
        <v>53</v>
      </c>
      <c r="H48" s="15">
        <v>2.37</v>
      </c>
      <c r="I48" s="419" t="s">
        <v>481</v>
      </c>
      <c r="J48" s="403">
        <v>4222</v>
      </c>
      <c r="K48" s="511">
        <v>1.02</v>
      </c>
      <c r="L48" s="400">
        <v>4306.4400000000005</v>
      </c>
      <c r="M48" s="431">
        <v>0.12317496160020569</v>
      </c>
      <c r="N48" s="321">
        <v>530</v>
      </c>
      <c r="O48" s="507">
        <v>0.25118483412322273</v>
      </c>
      <c r="P48" s="131">
        <v>11</v>
      </c>
      <c r="Q48" s="16">
        <v>37</v>
      </c>
      <c r="R48" s="18">
        <v>578</v>
      </c>
      <c r="S48" s="19">
        <v>0.27393364928909952</v>
      </c>
      <c r="T48" s="16" t="s">
        <v>505</v>
      </c>
      <c r="U48" s="16"/>
      <c r="V48" s="20">
        <v>2110</v>
      </c>
      <c r="W48" s="87"/>
      <c r="X48" s="86"/>
      <c r="Y48" s="88"/>
      <c r="Z48" s="88"/>
      <c r="AA48" s="85"/>
      <c r="AB48" s="70"/>
      <c r="AC48" s="85"/>
      <c r="AD48" s="70"/>
      <c r="AG48" s="70"/>
      <c r="AH48" s="70"/>
      <c r="AI48" s="70"/>
      <c r="AJ48" s="88"/>
      <c r="AK48" s="85"/>
      <c r="AL48" s="85"/>
      <c r="AM48" s="89"/>
      <c r="AO48" s="86"/>
      <c r="AP48" s="43"/>
      <c r="AQ48" s="43"/>
      <c r="AR48" s="43"/>
      <c r="AS48" s="43"/>
      <c r="AT48" s="43"/>
      <c r="AU48" s="43"/>
      <c r="AV48" s="43"/>
      <c r="AY48" s="87"/>
    </row>
    <row r="49" spans="1:59" s="21" customFormat="1" ht="20.85" customHeight="1" x14ac:dyDescent="0.35">
      <c r="A49" s="11">
        <v>32</v>
      </c>
      <c r="B49" s="12"/>
      <c r="C49" s="12" t="s">
        <v>93</v>
      </c>
      <c r="D49" s="13" t="s">
        <v>96</v>
      </c>
      <c r="E49" s="14" t="s">
        <v>52</v>
      </c>
      <c r="F49" s="10" t="s">
        <v>63</v>
      </c>
      <c r="G49" s="10" t="s">
        <v>53</v>
      </c>
      <c r="H49" s="15">
        <v>4.91</v>
      </c>
      <c r="I49" s="419" t="s">
        <v>481</v>
      </c>
      <c r="J49" s="403">
        <v>6464</v>
      </c>
      <c r="K49" s="511">
        <v>1.02</v>
      </c>
      <c r="L49" s="400">
        <v>6593.28</v>
      </c>
      <c r="M49" s="431">
        <v>0.10644009283927679</v>
      </c>
      <c r="N49" s="321">
        <v>702</v>
      </c>
      <c r="O49" s="507">
        <v>0.33270142180094786</v>
      </c>
      <c r="P49" s="131">
        <v>14</v>
      </c>
      <c r="Q49" s="16">
        <v>242</v>
      </c>
      <c r="R49" s="18">
        <v>958</v>
      </c>
      <c r="S49" s="19">
        <v>0.45402843601895737</v>
      </c>
      <c r="T49" s="16" t="s">
        <v>505</v>
      </c>
      <c r="U49" s="16"/>
      <c r="V49" s="20">
        <v>2110</v>
      </c>
      <c r="W49" s="87"/>
      <c r="X49" s="86"/>
      <c r="Y49" s="88"/>
      <c r="Z49" s="88"/>
      <c r="AA49" s="85"/>
      <c r="AB49" s="70"/>
      <c r="AC49" s="85"/>
      <c r="AD49" s="70"/>
      <c r="AG49" s="70"/>
      <c r="AH49" s="70"/>
      <c r="AI49" s="70"/>
      <c r="AJ49" s="88"/>
      <c r="AK49" s="85"/>
      <c r="AL49" s="85"/>
      <c r="AM49" s="89"/>
      <c r="AO49" s="86"/>
      <c r="AP49" s="43"/>
      <c r="AQ49" s="43"/>
      <c r="AR49" s="43"/>
      <c r="AS49" s="43"/>
      <c r="AT49" s="43"/>
      <c r="AU49" s="43"/>
      <c r="AV49" s="43"/>
      <c r="AZ49" s="87"/>
      <c r="BA49" s="87"/>
      <c r="BB49" s="87"/>
      <c r="BC49" s="87"/>
      <c r="BD49" s="87"/>
      <c r="BE49" s="87"/>
      <c r="BF49" s="87"/>
      <c r="BG49" s="87"/>
    </row>
    <row r="50" spans="1:59" s="212" customFormat="1" ht="20.85" customHeight="1" x14ac:dyDescent="0.35">
      <c r="A50" s="216">
        <v>33</v>
      </c>
      <c r="B50" s="196"/>
      <c r="C50" s="196" t="s">
        <v>97</v>
      </c>
      <c r="D50" s="197" t="s">
        <v>98</v>
      </c>
      <c r="E50" s="217" t="s">
        <v>52</v>
      </c>
      <c r="F50" s="200" t="s">
        <v>63</v>
      </c>
      <c r="G50" s="200" t="s">
        <v>53</v>
      </c>
      <c r="H50" s="201">
        <v>3</v>
      </c>
      <c r="I50" s="465" t="s">
        <v>481</v>
      </c>
      <c r="J50" s="462">
        <v>11023</v>
      </c>
      <c r="K50" s="457">
        <v>1.0306</v>
      </c>
      <c r="L50" s="458">
        <v>11360.3038</v>
      </c>
      <c r="M50" s="463">
        <v>0.09</v>
      </c>
      <c r="N50" s="322">
        <v>1022</v>
      </c>
      <c r="O50" s="507">
        <v>0.78015267175572522</v>
      </c>
      <c r="P50" s="203">
        <v>31</v>
      </c>
      <c r="Q50" s="202">
        <v>813</v>
      </c>
      <c r="R50" s="205">
        <v>1866</v>
      </c>
      <c r="S50" s="206">
        <v>1.4244274809160304</v>
      </c>
      <c r="T50" s="202" t="s">
        <v>507</v>
      </c>
      <c r="U50" s="202"/>
      <c r="V50" s="259">
        <v>1310</v>
      </c>
      <c r="W50" s="208"/>
      <c r="X50" s="207"/>
      <c r="Y50" s="209"/>
      <c r="Z50" s="209"/>
      <c r="AA50" s="210"/>
      <c r="AB50" s="211"/>
      <c r="AC50" s="210"/>
      <c r="AD50" s="211"/>
      <c r="AG50" s="211"/>
      <c r="AH50" s="211"/>
      <c r="AI50" s="211"/>
      <c r="AJ50" s="209"/>
      <c r="AK50" s="210"/>
      <c r="AL50" s="210"/>
      <c r="AM50" s="213"/>
      <c r="AO50" s="207"/>
      <c r="AP50" s="214"/>
      <c r="AQ50" s="214"/>
      <c r="AR50" s="215"/>
      <c r="AS50" s="214"/>
      <c r="AT50" s="215"/>
      <c r="AU50" s="215"/>
      <c r="AV50" s="215"/>
      <c r="AZ50" s="208"/>
      <c r="BA50" s="208"/>
      <c r="BB50" s="208"/>
      <c r="BC50" s="208"/>
      <c r="BD50" s="208"/>
      <c r="BE50" s="208"/>
      <c r="BF50" s="208"/>
      <c r="BG50" s="208"/>
    </row>
    <row r="51" spans="1:59" s="212" customFormat="1" ht="20.85" customHeight="1" x14ac:dyDescent="0.35">
      <c r="A51" s="216">
        <v>34.1</v>
      </c>
      <c r="B51" s="196"/>
      <c r="C51" s="196" t="s">
        <v>97</v>
      </c>
      <c r="D51" s="197" t="s">
        <v>99</v>
      </c>
      <c r="E51" s="198" t="s">
        <v>45</v>
      </c>
      <c r="F51" s="200" t="s">
        <v>177</v>
      </c>
      <c r="G51" s="200" t="s">
        <v>53</v>
      </c>
      <c r="H51" s="201">
        <v>2.2599999999999998</v>
      </c>
      <c r="I51" s="465" t="s">
        <v>481</v>
      </c>
      <c r="J51" s="460">
        <v>27449</v>
      </c>
      <c r="K51" s="457">
        <v>1.0436000000000001</v>
      </c>
      <c r="L51" s="458">
        <v>28645.776400000002</v>
      </c>
      <c r="M51" s="463">
        <v>0.09</v>
      </c>
      <c r="N51" s="322">
        <v>2578</v>
      </c>
      <c r="O51" s="507">
        <v>0.72011173184357546</v>
      </c>
      <c r="P51" s="203">
        <v>112</v>
      </c>
      <c r="Q51" s="202">
        <v>1519</v>
      </c>
      <c r="R51" s="205">
        <v>4209</v>
      </c>
      <c r="S51" s="206">
        <v>1.1756983240223464</v>
      </c>
      <c r="T51" s="202" t="s">
        <v>507</v>
      </c>
      <c r="U51" s="202"/>
      <c r="V51" s="259">
        <v>3580</v>
      </c>
      <c r="W51" s="208"/>
      <c r="X51" s="207"/>
      <c r="Y51" s="209"/>
      <c r="Z51" s="209"/>
      <c r="AA51" s="210"/>
      <c r="AB51" s="211"/>
      <c r="AC51" s="210"/>
      <c r="AD51" s="211"/>
      <c r="AG51" s="211"/>
      <c r="AH51" s="211"/>
      <c r="AI51" s="211"/>
      <c r="AJ51" s="209"/>
      <c r="AK51" s="210"/>
      <c r="AL51" s="210"/>
      <c r="AM51" s="213"/>
      <c r="AO51" s="207"/>
      <c r="AP51" s="214"/>
      <c r="AQ51" s="214"/>
      <c r="AR51" s="215"/>
      <c r="AS51" s="214"/>
      <c r="AT51" s="215"/>
      <c r="AU51" s="215"/>
      <c r="AV51" s="215"/>
      <c r="AZ51" s="208"/>
      <c r="BA51" s="208"/>
      <c r="BB51" s="208"/>
      <c r="BC51" s="208"/>
      <c r="BD51" s="208"/>
      <c r="BE51" s="208"/>
      <c r="BF51" s="208"/>
      <c r="BG51" s="208"/>
    </row>
    <row r="52" spans="1:59" s="212" customFormat="1" ht="20.85" customHeight="1" x14ac:dyDescent="0.35">
      <c r="A52" s="216">
        <v>34.200000000000003</v>
      </c>
      <c r="B52" s="196"/>
      <c r="C52" s="196" t="s">
        <v>97</v>
      </c>
      <c r="D52" s="197" t="s">
        <v>100</v>
      </c>
      <c r="E52" s="198" t="s">
        <v>45</v>
      </c>
      <c r="F52" s="200" t="s">
        <v>177</v>
      </c>
      <c r="G52" s="200" t="s">
        <v>53</v>
      </c>
      <c r="H52" s="201">
        <v>0.71</v>
      </c>
      <c r="I52" s="465" t="s">
        <v>481</v>
      </c>
      <c r="J52" s="460">
        <v>34926</v>
      </c>
      <c r="K52" s="457">
        <v>1.0451999999999999</v>
      </c>
      <c r="L52" s="458">
        <v>36504.655199999994</v>
      </c>
      <c r="M52" s="463">
        <v>0.09</v>
      </c>
      <c r="N52" s="322">
        <v>3285</v>
      </c>
      <c r="O52" s="509">
        <v>0.91759776536312854</v>
      </c>
      <c r="P52" s="203">
        <v>149</v>
      </c>
      <c r="Q52" s="202">
        <v>1261</v>
      </c>
      <c r="R52" s="205">
        <v>4695</v>
      </c>
      <c r="S52" s="206">
        <v>1.3114525139664805</v>
      </c>
      <c r="T52" s="202" t="s">
        <v>507</v>
      </c>
      <c r="U52" s="202"/>
      <c r="V52" s="259">
        <v>3580</v>
      </c>
      <c r="W52" s="208"/>
      <c r="X52" s="207"/>
      <c r="Y52" s="209"/>
      <c r="Z52" s="209"/>
      <c r="AA52" s="210"/>
      <c r="AB52" s="211"/>
      <c r="AC52" s="210"/>
      <c r="AD52" s="211"/>
      <c r="AG52" s="211"/>
      <c r="AH52" s="211"/>
      <c r="AI52" s="211"/>
      <c r="AJ52" s="209"/>
      <c r="AK52" s="210"/>
      <c r="AL52" s="210"/>
      <c r="AM52" s="213"/>
      <c r="AO52" s="207"/>
      <c r="AP52" s="214"/>
      <c r="AQ52" s="214"/>
      <c r="AR52" s="215"/>
      <c r="AS52" s="214"/>
      <c r="AT52" s="215"/>
      <c r="AU52" s="215"/>
      <c r="AV52" s="215"/>
      <c r="AZ52" s="208"/>
      <c r="BA52" s="208"/>
      <c r="BB52" s="208"/>
      <c r="BC52" s="208"/>
      <c r="BD52" s="208"/>
      <c r="BE52" s="208"/>
      <c r="BF52" s="208"/>
      <c r="BG52" s="208"/>
    </row>
    <row r="53" spans="1:59" s="212" customFormat="1" ht="20.85" customHeight="1" x14ac:dyDescent="0.35">
      <c r="A53" s="216">
        <v>34.299999999999997</v>
      </c>
      <c r="B53" s="196"/>
      <c r="C53" s="196" t="s">
        <v>97</v>
      </c>
      <c r="D53" s="197" t="s">
        <v>101</v>
      </c>
      <c r="E53" s="198" t="s">
        <v>45</v>
      </c>
      <c r="F53" s="200" t="s">
        <v>177</v>
      </c>
      <c r="G53" s="200" t="s">
        <v>53</v>
      </c>
      <c r="H53" s="201">
        <v>1.22</v>
      </c>
      <c r="I53" s="465" t="s">
        <v>481</v>
      </c>
      <c r="J53" s="460">
        <v>24600</v>
      </c>
      <c r="K53" s="457">
        <v>1.0276000000000001</v>
      </c>
      <c r="L53" s="458">
        <v>25278.960000000003</v>
      </c>
      <c r="M53" s="463">
        <v>0.09</v>
      </c>
      <c r="N53" s="322">
        <v>2275</v>
      </c>
      <c r="O53" s="507">
        <v>0.63547486033519551</v>
      </c>
      <c r="P53" s="203">
        <v>63</v>
      </c>
      <c r="Q53" s="202">
        <v>2571</v>
      </c>
      <c r="R53" s="205">
        <v>4909</v>
      </c>
      <c r="S53" s="206">
        <v>1.3712290502793296</v>
      </c>
      <c r="T53" s="202" t="s">
        <v>507</v>
      </c>
      <c r="U53" s="202"/>
      <c r="V53" s="259">
        <v>3580</v>
      </c>
      <c r="W53" s="208"/>
      <c r="X53" s="207"/>
      <c r="Y53" s="209"/>
      <c r="Z53" s="209"/>
      <c r="AA53" s="210"/>
      <c r="AB53" s="211"/>
      <c r="AC53" s="210"/>
      <c r="AD53" s="211"/>
      <c r="AG53" s="211"/>
      <c r="AH53" s="211"/>
      <c r="AI53" s="211"/>
      <c r="AJ53" s="209"/>
      <c r="AK53" s="210"/>
      <c r="AL53" s="210"/>
      <c r="AM53" s="213"/>
      <c r="AO53" s="207"/>
      <c r="AP53" s="214"/>
      <c r="AQ53" s="214"/>
      <c r="AR53" s="215"/>
      <c r="AS53" s="214"/>
      <c r="AT53" s="215"/>
      <c r="AU53" s="215"/>
      <c r="AV53" s="215"/>
      <c r="AZ53" s="208"/>
      <c r="BA53" s="208"/>
      <c r="BB53" s="208"/>
      <c r="BC53" s="208"/>
      <c r="BD53" s="208"/>
      <c r="BE53" s="208"/>
      <c r="BF53" s="208"/>
      <c r="BG53" s="208"/>
    </row>
    <row r="54" spans="1:59" s="212" customFormat="1" ht="20.85" customHeight="1" x14ac:dyDescent="0.35">
      <c r="A54" s="216">
        <v>35</v>
      </c>
      <c r="B54" s="196"/>
      <c r="C54" s="196" t="s">
        <v>97</v>
      </c>
      <c r="D54" s="197" t="s">
        <v>102</v>
      </c>
      <c r="E54" s="198" t="s">
        <v>45</v>
      </c>
      <c r="F54" s="200" t="s">
        <v>358</v>
      </c>
      <c r="G54" s="200" t="s">
        <v>53</v>
      </c>
      <c r="H54" s="201">
        <v>0.81</v>
      </c>
      <c r="I54" s="465" t="s">
        <v>481</v>
      </c>
      <c r="J54" s="460">
        <v>34520</v>
      </c>
      <c r="K54" s="457">
        <v>1.0341</v>
      </c>
      <c r="L54" s="458">
        <v>35697.131999999998</v>
      </c>
      <c r="M54" s="463">
        <v>0.09</v>
      </c>
      <c r="N54" s="322">
        <v>3213</v>
      </c>
      <c r="O54" s="507">
        <v>0.59610389610389614</v>
      </c>
      <c r="P54" s="203">
        <v>110</v>
      </c>
      <c r="Q54" s="202">
        <v>2757</v>
      </c>
      <c r="R54" s="205">
        <v>6080</v>
      </c>
      <c r="S54" s="206">
        <v>1.1280148423005565</v>
      </c>
      <c r="T54" s="202" t="s">
        <v>507</v>
      </c>
      <c r="U54" s="202"/>
      <c r="V54" s="259">
        <v>5390</v>
      </c>
      <c r="W54" s="208"/>
      <c r="X54" s="207"/>
      <c r="Y54" s="209"/>
      <c r="Z54" s="209"/>
      <c r="AA54" s="210"/>
      <c r="AB54" s="211"/>
      <c r="AC54" s="210"/>
      <c r="AD54" s="211"/>
      <c r="AG54" s="211"/>
      <c r="AH54" s="211"/>
      <c r="AI54" s="211"/>
      <c r="AJ54" s="209"/>
      <c r="AK54" s="210"/>
      <c r="AL54" s="210"/>
      <c r="AM54" s="213"/>
      <c r="AO54" s="207"/>
      <c r="AP54" s="214"/>
      <c r="AQ54" s="214"/>
      <c r="AR54" s="215"/>
      <c r="AS54" s="214"/>
      <c r="AT54" s="215"/>
      <c r="AU54" s="215"/>
      <c r="AV54" s="215"/>
      <c r="AZ54" s="208"/>
      <c r="BA54" s="208"/>
      <c r="BB54" s="208"/>
      <c r="BC54" s="208"/>
      <c r="BD54" s="208"/>
      <c r="BE54" s="208"/>
      <c r="BF54" s="208"/>
      <c r="BG54" s="208"/>
    </row>
    <row r="55" spans="1:59" s="212" customFormat="1" ht="20.25" customHeight="1" x14ac:dyDescent="0.35">
      <c r="A55" s="216">
        <v>36.1</v>
      </c>
      <c r="B55" s="196"/>
      <c r="C55" s="196" t="s">
        <v>97</v>
      </c>
      <c r="D55" s="197" t="s">
        <v>476</v>
      </c>
      <c r="E55" s="217" t="s">
        <v>45</v>
      </c>
      <c r="F55" s="200" t="s">
        <v>177</v>
      </c>
      <c r="G55" s="200" t="s">
        <v>53</v>
      </c>
      <c r="H55" s="201">
        <v>0.65</v>
      </c>
      <c r="I55" s="465" t="s">
        <v>473</v>
      </c>
      <c r="J55" s="460">
        <v>38187</v>
      </c>
      <c r="K55" s="457">
        <v>1.0644</v>
      </c>
      <c r="L55" s="458">
        <v>43263.860836319996</v>
      </c>
      <c r="M55" s="463">
        <v>0.09</v>
      </c>
      <c r="N55" s="322">
        <v>3894</v>
      </c>
      <c r="O55" s="510">
        <v>1.10625</v>
      </c>
      <c r="P55" s="203">
        <v>251</v>
      </c>
      <c r="Q55" s="202">
        <v>1880</v>
      </c>
      <c r="R55" s="205">
        <v>6025</v>
      </c>
      <c r="S55" s="206">
        <v>1.7116477272727273</v>
      </c>
      <c r="T55" s="202" t="s">
        <v>507</v>
      </c>
      <c r="U55" s="202">
        <v>3520</v>
      </c>
      <c r="V55" s="259">
        <v>3520</v>
      </c>
      <c r="W55" s="208"/>
      <c r="X55" s="207"/>
      <c r="Y55" s="209"/>
      <c r="Z55" s="209"/>
      <c r="AA55" s="210"/>
      <c r="AB55" s="211"/>
      <c r="AC55" s="210"/>
      <c r="AD55" s="211"/>
      <c r="AG55" s="211"/>
      <c r="AH55" s="211"/>
      <c r="AI55" s="211"/>
      <c r="AJ55" s="209"/>
      <c r="AK55" s="210"/>
      <c r="AL55" s="210"/>
      <c r="AM55" s="213"/>
      <c r="AO55" s="207"/>
      <c r="AP55" s="214"/>
      <c r="AQ55" s="214"/>
      <c r="AR55" s="215"/>
      <c r="AS55" s="214"/>
      <c r="AT55" s="215"/>
      <c r="AU55" s="215"/>
      <c r="AV55" s="215"/>
    </row>
    <row r="56" spans="1:59" s="212" customFormat="1" ht="20.85" customHeight="1" x14ac:dyDescent="0.35">
      <c r="A56" s="523">
        <v>36.200000000000003</v>
      </c>
      <c r="B56" s="12"/>
      <c r="C56" s="12" t="s">
        <v>97</v>
      </c>
      <c r="D56" s="13" t="s">
        <v>477</v>
      </c>
      <c r="E56" s="14" t="s">
        <v>45</v>
      </c>
      <c r="F56" s="10" t="s">
        <v>358</v>
      </c>
      <c r="G56" s="10" t="s">
        <v>53</v>
      </c>
      <c r="H56" s="15">
        <v>1.67</v>
      </c>
      <c r="I56" s="419" t="s">
        <v>473</v>
      </c>
      <c r="J56" s="403">
        <v>26627</v>
      </c>
      <c r="K56" s="511">
        <v>1.0609999999999999</v>
      </c>
      <c r="L56" s="400">
        <v>29974.573066999998</v>
      </c>
      <c r="M56" s="432">
        <v>0.09</v>
      </c>
      <c r="N56" s="321">
        <v>2698</v>
      </c>
      <c r="O56" s="507">
        <v>0.50055658627087196</v>
      </c>
      <c r="P56" s="131">
        <v>165</v>
      </c>
      <c r="Q56" s="16">
        <v>1751</v>
      </c>
      <c r="R56" s="18">
        <v>4614</v>
      </c>
      <c r="S56" s="19">
        <v>0.85602968460111317</v>
      </c>
      <c r="T56" s="16" t="s">
        <v>505</v>
      </c>
      <c r="U56" s="16"/>
      <c r="V56" s="20">
        <v>5390</v>
      </c>
      <c r="W56" s="208"/>
      <c r="X56" s="207"/>
      <c r="Y56" s="209"/>
      <c r="Z56" s="209"/>
      <c r="AA56" s="210"/>
      <c r="AB56" s="211"/>
      <c r="AC56" s="210"/>
      <c r="AD56" s="211"/>
      <c r="AG56" s="211"/>
      <c r="AH56" s="211"/>
      <c r="AI56" s="211"/>
      <c r="AJ56" s="209"/>
      <c r="AK56" s="210"/>
      <c r="AL56" s="210"/>
      <c r="AM56" s="213"/>
      <c r="AO56" s="207"/>
      <c r="AP56" s="214"/>
      <c r="AQ56" s="214"/>
      <c r="AR56" s="215"/>
      <c r="AS56" s="214"/>
      <c r="AT56" s="215"/>
      <c r="AU56" s="215"/>
      <c r="AV56" s="215"/>
    </row>
    <row r="57" spans="1:59" s="212" customFormat="1" ht="20.85" customHeight="1" x14ac:dyDescent="0.35">
      <c r="A57" s="503">
        <v>36.299999999999997</v>
      </c>
      <c r="B57" s="196"/>
      <c r="C57" s="196" t="s">
        <v>371</v>
      </c>
      <c r="D57" s="197" t="s">
        <v>372</v>
      </c>
      <c r="E57" s="217" t="s">
        <v>45</v>
      </c>
      <c r="F57" s="200" t="s">
        <v>63</v>
      </c>
      <c r="G57" s="200" t="s">
        <v>53</v>
      </c>
      <c r="H57" s="201">
        <v>0.95</v>
      </c>
      <c r="I57" s="465" t="s">
        <v>481</v>
      </c>
      <c r="J57" s="460">
        <v>8350</v>
      </c>
      <c r="K57" s="457">
        <v>1.02</v>
      </c>
      <c r="L57" s="458">
        <v>8517</v>
      </c>
      <c r="M57" s="463">
        <v>0.09</v>
      </c>
      <c r="N57" s="322">
        <v>767</v>
      </c>
      <c r="O57" s="507">
        <v>0.53263888888888888</v>
      </c>
      <c r="P57" s="203">
        <v>15</v>
      </c>
      <c r="Q57" s="202">
        <v>1123</v>
      </c>
      <c r="R57" s="205">
        <v>1905</v>
      </c>
      <c r="S57" s="206">
        <v>1.3229166666666667</v>
      </c>
      <c r="T57" s="202" t="s">
        <v>507</v>
      </c>
      <c r="U57" s="202"/>
      <c r="V57" s="259">
        <v>1440</v>
      </c>
      <c r="W57" s="208"/>
      <c r="X57" s="207"/>
      <c r="Y57" s="209"/>
      <c r="Z57" s="209"/>
      <c r="AA57" s="210"/>
      <c r="AB57" s="211"/>
      <c r="AC57" s="210"/>
      <c r="AD57" s="211"/>
      <c r="AG57" s="211"/>
      <c r="AH57" s="211"/>
      <c r="AI57" s="211"/>
      <c r="AJ57" s="209"/>
      <c r="AK57" s="210"/>
      <c r="AL57" s="210"/>
      <c r="AM57" s="213"/>
      <c r="AO57" s="207"/>
      <c r="AP57" s="214"/>
      <c r="AQ57" s="214"/>
      <c r="AR57" s="215"/>
      <c r="AS57" s="214"/>
      <c r="AT57" s="215"/>
      <c r="AU57" s="215"/>
      <c r="AV57" s="215"/>
    </row>
    <row r="58" spans="1:59" s="212" customFormat="1" ht="20.85" customHeight="1" x14ac:dyDescent="0.35">
      <c r="A58" s="503">
        <v>36.4</v>
      </c>
      <c r="B58" s="196"/>
      <c r="C58" s="196" t="s">
        <v>97</v>
      </c>
      <c r="D58" s="197" t="s">
        <v>373</v>
      </c>
      <c r="E58" s="217" t="s">
        <v>45</v>
      </c>
      <c r="F58" s="200" t="s">
        <v>63</v>
      </c>
      <c r="G58" s="200" t="s">
        <v>53</v>
      </c>
      <c r="H58" s="201">
        <v>0.93</v>
      </c>
      <c r="I58" s="465" t="s">
        <v>481</v>
      </c>
      <c r="J58" s="460">
        <v>13985</v>
      </c>
      <c r="K58" s="457">
        <v>1.0505</v>
      </c>
      <c r="L58" s="458">
        <v>14691.2425</v>
      </c>
      <c r="M58" s="459">
        <v>9.2385153705799472E-2</v>
      </c>
      <c r="N58" s="322">
        <v>1357</v>
      </c>
      <c r="O58" s="507">
        <v>0.84812500000000002</v>
      </c>
      <c r="P58" s="203">
        <v>69</v>
      </c>
      <c r="Q58" s="202">
        <v>888</v>
      </c>
      <c r="R58" s="205">
        <v>2314</v>
      </c>
      <c r="S58" s="206">
        <v>1.44625</v>
      </c>
      <c r="T58" s="202" t="s">
        <v>507</v>
      </c>
      <c r="U58" s="202"/>
      <c r="V58" s="259">
        <v>1600</v>
      </c>
      <c r="W58" s="208"/>
      <c r="X58" s="207"/>
      <c r="Y58" s="209"/>
      <c r="Z58" s="209"/>
      <c r="AA58" s="210"/>
      <c r="AB58" s="211"/>
      <c r="AC58" s="210"/>
      <c r="AD58" s="211"/>
      <c r="AG58" s="211"/>
      <c r="AH58" s="211"/>
      <c r="AI58" s="211"/>
      <c r="AJ58" s="209"/>
      <c r="AK58" s="210"/>
      <c r="AL58" s="210"/>
      <c r="AM58" s="213"/>
      <c r="AO58" s="207"/>
      <c r="AP58" s="214"/>
      <c r="AQ58" s="214"/>
      <c r="AR58" s="215"/>
      <c r="AS58" s="214"/>
      <c r="AT58" s="215"/>
      <c r="AU58" s="215"/>
      <c r="AV58" s="215"/>
    </row>
    <row r="59" spans="1:59" s="21" customFormat="1" ht="20.85" customHeight="1" x14ac:dyDescent="0.35">
      <c r="A59" s="10">
        <v>37</v>
      </c>
      <c r="B59" s="12"/>
      <c r="C59" s="158" t="s">
        <v>348</v>
      </c>
      <c r="D59" s="158" t="s">
        <v>316</v>
      </c>
      <c r="E59" s="14" t="s">
        <v>45</v>
      </c>
      <c r="F59" s="10" t="s">
        <v>63</v>
      </c>
      <c r="G59" s="10" t="s">
        <v>53</v>
      </c>
      <c r="H59" s="15">
        <v>1.86</v>
      </c>
      <c r="I59" s="419" t="s">
        <v>481</v>
      </c>
      <c r="J59" s="403">
        <v>7381</v>
      </c>
      <c r="K59" s="511">
        <v>1.0578000000000001</v>
      </c>
      <c r="L59" s="400">
        <v>7807.6218000000008</v>
      </c>
      <c r="M59" s="431">
        <v>0.1073030452604245</v>
      </c>
      <c r="N59" s="321">
        <v>838</v>
      </c>
      <c r="O59" s="507">
        <v>0.58194444444444449</v>
      </c>
      <c r="P59" s="131">
        <v>48</v>
      </c>
      <c r="Q59" s="16">
        <v>250</v>
      </c>
      <c r="R59" s="18">
        <v>1136</v>
      </c>
      <c r="S59" s="19">
        <v>0.78888888888888886</v>
      </c>
      <c r="T59" s="16" t="s">
        <v>505</v>
      </c>
      <c r="U59" s="16"/>
      <c r="V59" s="20">
        <v>1440</v>
      </c>
      <c r="W59" s="87"/>
      <c r="X59" s="86"/>
      <c r="Y59" s="88"/>
      <c r="Z59" s="88"/>
      <c r="AA59" s="85"/>
      <c r="AB59" s="70"/>
      <c r="AC59" s="85"/>
      <c r="AD59" s="70"/>
      <c r="AG59" s="70"/>
      <c r="AH59" s="70"/>
      <c r="AI59" s="70"/>
      <c r="AJ59" s="88"/>
      <c r="AK59" s="85"/>
      <c r="AL59" s="85"/>
      <c r="AM59" s="89"/>
      <c r="AO59" s="86"/>
      <c r="AP59" s="43"/>
      <c r="AQ59" s="43"/>
      <c r="AR59" s="91"/>
      <c r="AS59" s="43"/>
      <c r="AT59" s="91"/>
      <c r="AU59" s="91"/>
      <c r="AV59" s="91"/>
    </row>
    <row r="60" spans="1:59" s="212" customFormat="1" ht="20.85" customHeight="1" x14ac:dyDescent="0.35">
      <c r="A60" s="216">
        <v>38</v>
      </c>
      <c r="B60" s="196"/>
      <c r="C60" s="218" t="s">
        <v>317</v>
      </c>
      <c r="D60" s="197" t="s">
        <v>107</v>
      </c>
      <c r="E60" s="217" t="s">
        <v>45</v>
      </c>
      <c r="F60" s="200" t="s">
        <v>44</v>
      </c>
      <c r="G60" s="200" t="s">
        <v>53</v>
      </c>
      <c r="H60" s="201">
        <v>1.36</v>
      </c>
      <c r="I60" s="465" t="s">
        <v>481</v>
      </c>
      <c r="J60" s="460">
        <v>20950</v>
      </c>
      <c r="K60" s="457">
        <v>1.0358000000000001</v>
      </c>
      <c r="L60" s="458">
        <v>21700.010000000002</v>
      </c>
      <c r="M60" s="459">
        <v>0.10061898527700813</v>
      </c>
      <c r="N60" s="322">
        <v>2183</v>
      </c>
      <c r="O60" s="510">
        <v>1.1369791666666667</v>
      </c>
      <c r="P60" s="203">
        <v>78</v>
      </c>
      <c r="Q60" s="202">
        <v>430</v>
      </c>
      <c r="R60" s="205">
        <v>2691</v>
      </c>
      <c r="S60" s="206">
        <v>1.4015625</v>
      </c>
      <c r="T60" s="202" t="s">
        <v>507</v>
      </c>
      <c r="U60" s="202">
        <v>1920</v>
      </c>
      <c r="V60" s="259">
        <v>1920</v>
      </c>
      <c r="W60" s="208"/>
      <c r="X60" s="207"/>
      <c r="Y60" s="209"/>
      <c r="Z60" s="209"/>
      <c r="AA60" s="210"/>
      <c r="AB60" s="211"/>
      <c r="AC60" s="210"/>
      <c r="AD60" s="211"/>
      <c r="AG60" s="211"/>
      <c r="AH60" s="211"/>
      <c r="AI60" s="211"/>
      <c r="AJ60" s="209"/>
      <c r="AK60" s="210"/>
      <c r="AL60" s="210"/>
      <c r="AM60" s="213"/>
      <c r="AO60" s="207"/>
      <c r="AP60" s="214"/>
      <c r="AQ60" s="214"/>
      <c r="AR60" s="215"/>
      <c r="AS60" s="214"/>
      <c r="AT60" s="215"/>
      <c r="AU60" s="215"/>
      <c r="AV60" s="215"/>
    </row>
    <row r="61" spans="1:59" s="192" customFormat="1" ht="20.85" customHeight="1" x14ac:dyDescent="0.35">
      <c r="A61" s="176">
        <v>39</v>
      </c>
      <c r="B61" s="177"/>
      <c r="C61" s="373" t="s">
        <v>318</v>
      </c>
      <c r="D61" s="178" t="s">
        <v>108</v>
      </c>
      <c r="E61" s="179" t="s">
        <v>45</v>
      </c>
      <c r="F61" s="180" t="s">
        <v>44</v>
      </c>
      <c r="G61" s="180" t="s">
        <v>53</v>
      </c>
      <c r="H61" s="181">
        <v>1.98</v>
      </c>
      <c r="I61" s="464" t="s">
        <v>481</v>
      </c>
      <c r="J61" s="452">
        <v>12571</v>
      </c>
      <c r="K61" s="453">
        <v>1.02</v>
      </c>
      <c r="L61" s="454">
        <v>12822.42</v>
      </c>
      <c r="M61" s="455">
        <v>0.10755199908459885</v>
      </c>
      <c r="N61" s="323">
        <v>1379</v>
      </c>
      <c r="O61" s="507">
        <v>0.83072289156626511</v>
      </c>
      <c r="P61" s="183">
        <v>28</v>
      </c>
      <c r="Q61" s="182">
        <v>105</v>
      </c>
      <c r="R61" s="185">
        <v>1512</v>
      </c>
      <c r="S61" s="186">
        <v>0.91084337349397593</v>
      </c>
      <c r="T61" s="182" t="s">
        <v>506</v>
      </c>
      <c r="U61" s="182">
        <v>1660</v>
      </c>
      <c r="V61" s="264">
        <v>1660</v>
      </c>
      <c r="W61" s="188"/>
      <c r="X61" s="187"/>
      <c r="Y61" s="189"/>
      <c r="Z61" s="189"/>
      <c r="AA61" s="190"/>
      <c r="AB61" s="191"/>
      <c r="AC61" s="190"/>
      <c r="AD61" s="191"/>
      <c r="AG61" s="191"/>
      <c r="AH61" s="191"/>
      <c r="AI61" s="191"/>
      <c r="AJ61" s="189"/>
      <c r="AK61" s="190"/>
      <c r="AL61" s="190"/>
      <c r="AM61" s="193"/>
      <c r="AO61" s="187"/>
      <c r="AP61" s="194"/>
      <c r="AQ61" s="194"/>
      <c r="AR61" s="195"/>
      <c r="AS61" s="194"/>
      <c r="AT61" s="195"/>
      <c r="AU61" s="195"/>
      <c r="AV61" s="195"/>
    </row>
    <row r="62" spans="1:59" s="212" customFormat="1" ht="20.85" customHeight="1" x14ac:dyDescent="0.35">
      <c r="A62" s="216">
        <v>40</v>
      </c>
      <c r="B62" s="196"/>
      <c r="C62" s="218" t="s">
        <v>318</v>
      </c>
      <c r="D62" s="197" t="s">
        <v>109</v>
      </c>
      <c r="E62" s="217" t="s">
        <v>45</v>
      </c>
      <c r="F62" s="200" t="s">
        <v>44</v>
      </c>
      <c r="G62" s="200" t="s">
        <v>53</v>
      </c>
      <c r="H62" s="201">
        <v>1.43</v>
      </c>
      <c r="I62" s="465" t="s">
        <v>481</v>
      </c>
      <c r="J62" s="460">
        <v>16907</v>
      </c>
      <c r="K62" s="457">
        <v>1.02</v>
      </c>
      <c r="L62" s="458">
        <v>17245.14</v>
      </c>
      <c r="M62" s="459">
        <v>0.09</v>
      </c>
      <c r="N62" s="322">
        <v>1552</v>
      </c>
      <c r="O62" s="510">
        <v>1.0777777777777777</v>
      </c>
      <c r="P62" s="203">
        <v>31</v>
      </c>
      <c r="Q62" s="202">
        <v>97</v>
      </c>
      <c r="R62" s="205">
        <v>1680</v>
      </c>
      <c r="S62" s="206">
        <v>1.1666666666666667</v>
      </c>
      <c r="T62" s="202" t="s">
        <v>507</v>
      </c>
      <c r="U62" s="202"/>
      <c r="V62" s="259">
        <v>1440</v>
      </c>
      <c r="W62" s="208"/>
      <c r="X62" s="207"/>
      <c r="Y62" s="209"/>
      <c r="Z62" s="209"/>
      <c r="AA62" s="210"/>
      <c r="AB62" s="211"/>
      <c r="AC62" s="210"/>
      <c r="AD62" s="211"/>
      <c r="AG62" s="211"/>
      <c r="AH62" s="211"/>
      <c r="AI62" s="211"/>
      <c r="AJ62" s="209"/>
      <c r="AK62" s="210"/>
      <c r="AL62" s="210"/>
      <c r="AM62" s="213"/>
      <c r="AO62" s="207"/>
      <c r="AP62" s="214"/>
      <c r="AQ62" s="214"/>
      <c r="AR62" s="215"/>
      <c r="AS62" s="215"/>
      <c r="AT62" s="215"/>
      <c r="AU62" s="215"/>
      <c r="AV62" s="215"/>
      <c r="AY62" s="208"/>
    </row>
    <row r="63" spans="1:59" s="21" customFormat="1" ht="20.85" customHeight="1" x14ac:dyDescent="0.35">
      <c r="A63" s="11">
        <v>41</v>
      </c>
      <c r="B63" s="12"/>
      <c r="C63" s="128" t="s">
        <v>319</v>
      </c>
      <c r="D63" s="13" t="s">
        <v>111</v>
      </c>
      <c r="E63" s="14" t="s">
        <v>45</v>
      </c>
      <c r="F63" s="10" t="s">
        <v>44</v>
      </c>
      <c r="G63" s="10" t="s">
        <v>53</v>
      </c>
      <c r="H63" s="15">
        <v>0.59</v>
      </c>
      <c r="I63" s="419" t="s">
        <v>481</v>
      </c>
      <c r="J63" s="403">
        <v>6635</v>
      </c>
      <c r="K63" s="511">
        <v>1.02</v>
      </c>
      <c r="L63" s="400">
        <v>6767.7</v>
      </c>
      <c r="M63" s="431">
        <v>9.0424146212950848E-2</v>
      </c>
      <c r="N63" s="321">
        <v>612</v>
      </c>
      <c r="O63" s="507">
        <v>0.53217391304347827</v>
      </c>
      <c r="P63" s="131">
        <v>12</v>
      </c>
      <c r="Q63" s="16">
        <v>49</v>
      </c>
      <c r="R63" s="18">
        <v>673</v>
      </c>
      <c r="S63" s="19">
        <v>0.5852173913043478</v>
      </c>
      <c r="T63" s="16" t="s">
        <v>505</v>
      </c>
      <c r="U63" s="16"/>
      <c r="V63" s="20">
        <v>1150</v>
      </c>
      <c r="W63" s="87"/>
      <c r="X63" s="86"/>
      <c r="Y63" s="88"/>
      <c r="Z63" s="88"/>
      <c r="AA63" s="85"/>
      <c r="AB63" s="70"/>
      <c r="AC63" s="85"/>
      <c r="AD63" s="70"/>
      <c r="AG63" s="70"/>
      <c r="AH63" s="70"/>
      <c r="AI63" s="70"/>
      <c r="AJ63" s="88"/>
      <c r="AK63" s="85"/>
      <c r="AL63" s="85"/>
      <c r="AM63" s="89"/>
      <c r="AO63" s="86"/>
      <c r="AP63" s="43"/>
      <c r="AQ63" s="43"/>
      <c r="AR63" s="43"/>
      <c r="AS63" s="43"/>
      <c r="AT63" s="43"/>
      <c r="AU63" s="43"/>
      <c r="AV63" s="43"/>
      <c r="AZ63" s="87"/>
      <c r="BA63" s="87"/>
      <c r="BB63" s="87"/>
      <c r="BC63" s="87"/>
      <c r="BD63" s="87"/>
      <c r="BE63" s="87"/>
      <c r="BF63" s="87"/>
      <c r="BG63" s="87"/>
    </row>
    <row r="64" spans="1:59" s="21" customFormat="1" ht="20.85" customHeight="1" x14ac:dyDescent="0.35">
      <c r="A64" s="11">
        <v>42</v>
      </c>
      <c r="B64" s="12"/>
      <c r="C64" s="12" t="s">
        <v>112</v>
      </c>
      <c r="D64" s="13" t="s">
        <v>359</v>
      </c>
      <c r="E64" s="14" t="s">
        <v>45</v>
      </c>
      <c r="F64" s="10" t="s">
        <v>44</v>
      </c>
      <c r="G64" s="10" t="s">
        <v>53</v>
      </c>
      <c r="H64" s="15">
        <v>3.26</v>
      </c>
      <c r="I64" s="419" t="s">
        <v>481</v>
      </c>
      <c r="J64" s="403">
        <v>6519</v>
      </c>
      <c r="K64" s="511">
        <v>1.0233000000000001</v>
      </c>
      <c r="L64" s="400">
        <v>6670.8927000000003</v>
      </c>
      <c r="M64" s="431">
        <v>0.12394027992832571</v>
      </c>
      <c r="N64" s="321">
        <v>827</v>
      </c>
      <c r="O64" s="507">
        <v>0.71913043478260874</v>
      </c>
      <c r="P64" s="131">
        <v>19</v>
      </c>
      <c r="Q64" s="16">
        <v>72</v>
      </c>
      <c r="R64" s="18">
        <v>918</v>
      </c>
      <c r="S64" s="19">
        <v>0.79826086956521736</v>
      </c>
      <c r="T64" s="16" t="s">
        <v>505</v>
      </c>
      <c r="U64" s="16"/>
      <c r="V64" s="20">
        <v>1150</v>
      </c>
      <c r="W64" s="87"/>
      <c r="X64" s="86"/>
      <c r="Y64" s="88"/>
      <c r="Z64" s="88"/>
      <c r="AA64" s="85"/>
      <c r="AB64" s="70"/>
      <c r="AC64" s="85"/>
      <c r="AD64" s="70"/>
      <c r="AG64" s="70"/>
      <c r="AH64" s="70"/>
      <c r="AI64" s="70"/>
      <c r="AJ64" s="88"/>
      <c r="AK64" s="85"/>
      <c r="AL64" s="85"/>
      <c r="AM64" s="89"/>
      <c r="AO64" s="86"/>
      <c r="AP64" s="43"/>
      <c r="AQ64" s="43"/>
      <c r="AR64" s="43"/>
      <c r="AS64" s="43"/>
      <c r="AT64" s="43"/>
      <c r="AU64" s="43"/>
      <c r="AV64" s="43"/>
      <c r="AZ64" s="87"/>
      <c r="BA64" s="87"/>
      <c r="BB64" s="87"/>
      <c r="BC64" s="87"/>
      <c r="BD64" s="87"/>
      <c r="BE64" s="87"/>
      <c r="BF64" s="87"/>
      <c r="BG64" s="87"/>
    </row>
    <row r="65" spans="1:69" s="21" customFormat="1" ht="20.85" customHeight="1" x14ac:dyDescent="0.35">
      <c r="A65" s="11">
        <v>43.1</v>
      </c>
      <c r="B65" s="12"/>
      <c r="C65" s="12" t="s">
        <v>112</v>
      </c>
      <c r="D65" s="13" t="s">
        <v>332</v>
      </c>
      <c r="E65" s="14" t="s">
        <v>45</v>
      </c>
      <c r="F65" s="10" t="s">
        <v>44</v>
      </c>
      <c r="G65" s="10" t="s">
        <v>53</v>
      </c>
      <c r="H65" s="15">
        <v>3.09</v>
      </c>
      <c r="I65" s="419" t="s">
        <v>481</v>
      </c>
      <c r="J65" s="403">
        <v>6545</v>
      </c>
      <c r="K65" s="511">
        <v>1.0204</v>
      </c>
      <c r="L65" s="400">
        <v>6678.518</v>
      </c>
      <c r="M65" s="431">
        <v>0.12957195720580519</v>
      </c>
      <c r="N65" s="321">
        <v>865</v>
      </c>
      <c r="O65" s="507">
        <v>0.75217391304347825</v>
      </c>
      <c r="P65" s="131">
        <v>18</v>
      </c>
      <c r="Q65" s="16">
        <v>25</v>
      </c>
      <c r="R65" s="18">
        <v>908</v>
      </c>
      <c r="S65" s="19">
        <v>0.78956521739130436</v>
      </c>
      <c r="T65" s="16" t="s">
        <v>505</v>
      </c>
      <c r="U65" s="16"/>
      <c r="V65" s="20">
        <v>1150</v>
      </c>
      <c r="W65" s="87"/>
      <c r="X65" s="86"/>
      <c r="Y65" s="88"/>
      <c r="Z65" s="88"/>
      <c r="AA65" s="85"/>
      <c r="AB65" s="70"/>
      <c r="AC65" s="85"/>
      <c r="AD65" s="70"/>
      <c r="AG65" s="70"/>
      <c r="AH65" s="70"/>
      <c r="AI65" s="70"/>
      <c r="AJ65" s="88"/>
      <c r="AK65" s="85"/>
      <c r="AL65" s="85"/>
      <c r="AM65" s="89"/>
      <c r="AO65" s="86"/>
      <c r="AP65" s="43"/>
      <c r="AQ65" s="43"/>
      <c r="AR65" s="94"/>
      <c r="AS65" s="43"/>
      <c r="AT65" s="43"/>
      <c r="AU65" s="43"/>
      <c r="AV65" s="43"/>
      <c r="AZ65" s="87"/>
      <c r="BA65" s="87"/>
      <c r="BB65" s="87"/>
      <c r="BC65" s="87"/>
      <c r="BD65" s="87"/>
      <c r="BE65" s="87"/>
      <c r="BF65" s="87"/>
      <c r="BG65" s="87"/>
    </row>
    <row r="66" spans="1:69" s="21" customFormat="1" ht="20.85" customHeight="1" x14ac:dyDescent="0.35">
      <c r="A66" s="11">
        <v>43.2</v>
      </c>
      <c r="B66" s="13"/>
      <c r="C66" s="12" t="s">
        <v>115</v>
      </c>
      <c r="D66" s="13" t="s">
        <v>331</v>
      </c>
      <c r="E66" s="14" t="s">
        <v>45</v>
      </c>
      <c r="F66" s="10" t="s">
        <v>44</v>
      </c>
      <c r="G66" s="10" t="s">
        <v>53</v>
      </c>
      <c r="H66" s="15">
        <v>1.41</v>
      </c>
      <c r="I66" s="419" t="s">
        <v>481</v>
      </c>
      <c r="J66" s="403">
        <v>12188</v>
      </c>
      <c r="K66" s="511">
        <v>1.02</v>
      </c>
      <c r="L66" s="400">
        <v>12431.76</v>
      </c>
      <c r="M66" s="431">
        <v>0.11059984663706728</v>
      </c>
      <c r="N66" s="321">
        <v>1375</v>
      </c>
      <c r="O66" s="507">
        <v>0.81360946745562135</v>
      </c>
      <c r="P66" s="131">
        <v>27</v>
      </c>
      <c r="Q66" s="16"/>
      <c r="R66" s="18">
        <v>1402</v>
      </c>
      <c r="S66" s="19">
        <v>0.82958579881656802</v>
      </c>
      <c r="T66" s="16" t="s">
        <v>505</v>
      </c>
      <c r="U66" s="16">
        <v>1690</v>
      </c>
      <c r="V66" s="20">
        <v>1690</v>
      </c>
      <c r="W66" s="87"/>
      <c r="X66" s="86"/>
      <c r="Y66" s="88"/>
      <c r="Z66" s="88"/>
      <c r="AA66" s="85"/>
      <c r="AB66" s="70"/>
      <c r="AC66" s="85"/>
      <c r="AD66" s="70"/>
      <c r="AG66" s="70"/>
      <c r="AH66" s="70"/>
      <c r="AI66" s="70"/>
      <c r="AJ66" s="88"/>
      <c r="AK66" s="85"/>
      <c r="AL66" s="85"/>
      <c r="AM66" s="89"/>
      <c r="AO66" s="86"/>
      <c r="AP66" s="43"/>
      <c r="AQ66" s="43"/>
      <c r="AR66" s="95"/>
      <c r="AS66" s="95"/>
      <c r="AT66" s="95"/>
      <c r="AU66" s="95"/>
      <c r="AV66" s="95"/>
      <c r="AZ66" s="87"/>
      <c r="BA66" s="87"/>
      <c r="BB66" s="87"/>
      <c r="BC66" s="87"/>
      <c r="BD66" s="87"/>
      <c r="BE66" s="87"/>
      <c r="BF66" s="87"/>
      <c r="BG66" s="87"/>
    </row>
    <row r="67" spans="1:69" s="21" customFormat="1" ht="20.85" customHeight="1" x14ac:dyDescent="0.35">
      <c r="A67" s="11">
        <v>43.3</v>
      </c>
      <c r="B67" s="13"/>
      <c r="C67" s="12" t="s">
        <v>115</v>
      </c>
      <c r="D67" s="13" t="s">
        <v>111</v>
      </c>
      <c r="E67" s="14" t="s">
        <v>45</v>
      </c>
      <c r="F67" s="10" t="s">
        <v>44</v>
      </c>
      <c r="G67" s="10" t="s">
        <v>53</v>
      </c>
      <c r="H67" s="15">
        <v>0.65</v>
      </c>
      <c r="I67" s="419" t="s">
        <v>481</v>
      </c>
      <c r="J67" s="403">
        <v>5416</v>
      </c>
      <c r="K67" s="511">
        <v>1.02</v>
      </c>
      <c r="L67" s="400">
        <v>5524.32</v>
      </c>
      <c r="M67" s="431">
        <v>0.11891262894588203</v>
      </c>
      <c r="N67" s="321">
        <v>657</v>
      </c>
      <c r="O67" s="507">
        <v>0.68437499999999996</v>
      </c>
      <c r="P67" s="131">
        <v>13</v>
      </c>
      <c r="Q67" s="16"/>
      <c r="R67" s="18">
        <v>670</v>
      </c>
      <c r="S67" s="19">
        <v>0.69791666666666663</v>
      </c>
      <c r="T67" s="16" t="s">
        <v>505</v>
      </c>
      <c r="U67" s="16"/>
      <c r="V67" s="20">
        <v>960</v>
      </c>
      <c r="W67" s="87"/>
      <c r="X67" s="86"/>
      <c r="Y67" s="88"/>
      <c r="Z67" s="88"/>
      <c r="AA67" s="85"/>
      <c r="AB67" s="70"/>
      <c r="AC67" s="85"/>
      <c r="AD67" s="70"/>
      <c r="AG67" s="70"/>
      <c r="AH67" s="70"/>
      <c r="AI67" s="70"/>
      <c r="AJ67" s="88"/>
      <c r="AK67" s="85"/>
      <c r="AL67" s="85"/>
      <c r="AM67" s="89"/>
      <c r="AO67" s="86"/>
      <c r="AP67" s="43"/>
      <c r="AQ67" s="43"/>
      <c r="AR67" s="92"/>
      <c r="AS67" s="92"/>
      <c r="AT67" s="92"/>
      <c r="AU67" s="92"/>
      <c r="AV67" s="92"/>
    </row>
    <row r="68" spans="1:69" s="21" customFormat="1" ht="20.85" customHeight="1" x14ac:dyDescent="0.35">
      <c r="A68" s="11">
        <v>44</v>
      </c>
      <c r="B68" s="12"/>
      <c r="C68" s="12" t="s">
        <v>117</v>
      </c>
      <c r="D68" s="13" t="s">
        <v>118</v>
      </c>
      <c r="E68" s="151" t="s">
        <v>60</v>
      </c>
      <c r="F68" s="154" t="s">
        <v>63</v>
      </c>
      <c r="G68" s="154" t="s">
        <v>46</v>
      </c>
      <c r="H68" s="15">
        <v>3.68</v>
      </c>
      <c r="I68" s="419" t="s">
        <v>481</v>
      </c>
      <c r="J68" s="403">
        <v>1001</v>
      </c>
      <c r="K68" s="511">
        <v>1.02</v>
      </c>
      <c r="L68" s="400">
        <v>1021.02</v>
      </c>
      <c r="M68" s="432">
        <v>9.9899551001468023E-2</v>
      </c>
      <c r="N68" s="321">
        <v>102</v>
      </c>
      <c r="O68" s="507">
        <v>0.12439024390243902</v>
      </c>
      <c r="P68" s="131">
        <v>2</v>
      </c>
      <c r="Q68" s="16"/>
      <c r="R68" s="18">
        <v>104</v>
      </c>
      <c r="S68" s="19">
        <v>0.12682926829268293</v>
      </c>
      <c r="T68" s="16" t="s">
        <v>505</v>
      </c>
      <c r="U68" s="16"/>
      <c r="V68" s="20">
        <v>820</v>
      </c>
      <c r="W68" s="87"/>
      <c r="X68" s="86"/>
      <c r="Y68" s="88"/>
      <c r="Z68" s="88"/>
      <c r="AA68" s="85"/>
      <c r="AB68" s="70"/>
      <c r="AC68" s="85"/>
      <c r="AD68" s="70"/>
      <c r="AG68" s="70"/>
      <c r="AH68" s="70"/>
      <c r="AI68" s="70"/>
      <c r="AJ68" s="88"/>
      <c r="AK68" s="85"/>
      <c r="AL68" s="85"/>
      <c r="AM68" s="89"/>
      <c r="AO68" s="86"/>
      <c r="AP68" s="43"/>
      <c r="AQ68" s="43"/>
      <c r="AR68" s="92"/>
      <c r="AS68" s="43"/>
      <c r="AT68" s="92"/>
      <c r="AU68" s="92"/>
      <c r="AV68" s="92"/>
    </row>
    <row r="69" spans="1:69" s="21" customFormat="1" ht="20.85" customHeight="1" x14ac:dyDescent="0.35">
      <c r="A69" s="11">
        <v>45</v>
      </c>
      <c r="B69" s="12"/>
      <c r="C69" s="12" t="s">
        <v>117</v>
      </c>
      <c r="D69" s="13" t="s">
        <v>119</v>
      </c>
      <c r="E69" s="14" t="s">
        <v>52</v>
      </c>
      <c r="F69" s="10" t="s">
        <v>63</v>
      </c>
      <c r="G69" s="10" t="s">
        <v>53</v>
      </c>
      <c r="H69" s="15">
        <v>5.21</v>
      </c>
      <c r="I69" s="419" t="s">
        <v>481</v>
      </c>
      <c r="J69" s="403">
        <v>2845</v>
      </c>
      <c r="K69" s="511">
        <v>1.0298</v>
      </c>
      <c r="L69" s="400">
        <v>2929.7809999999999</v>
      </c>
      <c r="M69" s="431">
        <v>0.13638797081531767</v>
      </c>
      <c r="N69" s="321">
        <v>400</v>
      </c>
      <c r="O69" s="507">
        <v>0.1895734597156398</v>
      </c>
      <c r="P69" s="131">
        <v>12</v>
      </c>
      <c r="Q69" s="16">
        <v>51</v>
      </c>
      <c r="R69" s="18">
        <v>463</v>
      </c>
      <c r="S69" s="19">
        <v>0.21943127962085307</v>
      </c>
      <c r="T69" s="16" t="s">
        <v>505</v>
      </c>
      <c r="U69" s="16"/>
      <c r="V69" s="20">
        <v>2110</v>
      </c>
      <c r="W69" s="87"/>
      <c r="X69" s="86"/>
      <c r="Y69" s="88"/>
      <c r="Z69" s="88"/>
      <c r="AA69" s="85"/>
      <c r="AB69" s="70"/>
      <c r="AC69" s="85"/>
      <c r="AD69" s="70"/>
      <c r="AG69" s="70"/>
      <c r="AH69" s="70"/>
      <c r="AI69" s="70"/>
      <c r="AJ69" s="88"/>
      <c r="AK69" s="85"/>
      <c r="AL69" s="85"/>
      <c r="AM69" s="89"/>
      <c r="AO69" s="86"/>
      <c r="AP69" s="43"/>
      <c r="AQ69" s="43"/>
      <c r="AR69" s="43"/>
      <c r="AS69" s="43"/>
      <c r="AT69" s="43"/>
      <c r="AU69" s="43"/>
      <c r="AV69" s="43"/>
    </row>
    <row r="70" spans="1:69" s="21" customFormat="1" ht="20.85" customHeight="1" x14ac:dyDescent="0.35">
      <c r="A70" s="11">
        <v>46</v>
      </c>
      <c r="B70" s="12"/>
      <c r="C70" s="12" t="s">
        <v>117</v>
      </c>
      <c r="D70" s="13" t="s">
        <v>120</v>
      </c>
      <c r="E70" s="14" t="s">
        <v>52</v>
      </c>
      <c r="F70" s="10" t="s">
        <v>63</v>
      </c>
      <c r="G70" s="10" t="s">
        <v>53</v>
      </c>
      <c r="H70" s="15">
        <v>4.28</v>
      </c>
      <c r="I70" s="419" t="s">
        <v>481</v>
      </c>
      <c r="J70" s="403">
        <v>7498</v>
      </c>
      <c r="K70" s="511">
        <v>1.0253000000000001</v>
      </c>
      <c r="L70" s="400">
        <v>7687.6994000000004</v>
      </c>
      <c r="M70" s="431">
        <v>0.10829378343003754</v>
      </c>
      <c r="N70" s="321">
        <v>833</v>
      </c>
      <c r="O70" s="507">
        <v>0.6358778625954199</v>
      </c>
      <c r="P70" s="131">
        <v>21</v>
      </c>
      <c r="Q70" s="16">
        <v>40</v>
      </c>
      <c r="R70" s="18">
        <v>894</v>
      </c>
      <c r="S70" s="19">
        <v>0.6824427480916031</v>
      </c>
      <c r="T70" s="16" t="s">
        <v>505</v>
      </c>
      <c r="U70" s="16"/>
      <c r="V70" s="20">
        <v>1310</v>
      </c>
      <c r="W70" s="87"/>
      <c r="X70" s="86"/>
      <c r="Y70" s="88"/>
      <c r="Z70" s="88"/>
      <c r="AA70" s="85"/>
      <c r="AB70" s="70"/>
      <c r="AC70" s="85"/>
      <c r="AD70" s="70"/>
      <c r="AG70" s="70"/>
      <c r="AH70" s="70"/>
      <c r="AI70" s="70"/>
      <c r="AJ70" s="88"/>
      <c r="AK70" s="85"/>
      <c r="AL70" s="85"/>
      <c r="AM70" s="89"/>
      <c r="AO70" s="86"/>
      <c r="AP70" s="43"/>
      <c r="AQ70" s="43"/>
      <c r="AR70" s="92"/>
      <c r="AS70" s="92"/>
      <c r="AT70" s="92"/>
      <c r="AU70" s="92"/>
      <c r="AV70" s="92"/>
    </row>
    <row r="71" spans="1:69" s="21" customFormat="1" ht="20.85" customHeight="1" x14ac:dyDescent="0.35">
      <c r="A71" s="11">
        <v>47</v>
      </c>
      <c r="B71" s="12"/>
      <c r="C71" s="12" t="s">
        <v>121</v>
      </c>
      <c r="D71" s="13" t="s">
        <v>122</v>
      </c>
      <c r="E71" s="14" t="s">
        <v>45</v>
      </c>
      <c r="F71" s="10" t="s">
        <v>44</v>
      </c>
      <c r="G71" s="10" t="s">
        <v>123</v>
      </c>
      <c r="H71" s="15">
        <v>0.64</v>
      </c>
      <c r="I71" s="419" t="s">
        <v>481</v>
      </c>
      <c r="J71" s="403">
        <v>4831</v>
      </c>
      <c r="K71" s="511">
        <v>1.02</v>
      </c>
      <c r="L71" s="400">
        <v>4927.62</v>
      </c>
      <c r="M71" s="431">
        <v>0.10433080482935704</v>
      </c>
      <c r="N71" s="321">
        <v>514</v>
      </c>
      <c r="O71" s="507">
        <v>0.35694444444444445</v>
      </c>
      <c r="P71" s="131">
        <v>10</v>
      </c>
      <c r="Q71" s="16">
        <v>18</v>
      </c>
      <c r="R71" s="18">
        <v>542</v>
      </c>
      <c r="S71" s="19">
        <v>0.37638888888888888</v>
      </c>
      <c r="T71" s="16" t="s">
        <v>505</v>
      </c>
      <c r="U71" s="16"/>
      <c r="V71" s="20">
        <v>1440</v>
      </c>
      <c r="W71" s="87"/>
      <c r="X71" s="86"/>
      <c r="Y71" s="88"/>
      <c r="Z71" s="88"/>
      <c r="AA71" s="85"/>
      <c r="AB71" s="70"/>
      <c r="AC71" s="85"/>
      <c r="AD71" s="70"/>
      <c r="AG71" s="70"/>
      <c r="AH71" s="70"/>
      <c r="AI71" s="70"/>
      <c r="AJ71" s="88"/>
      <c r="AK71" s="85"/>
      <c r="AL71" s="85"/>
      <c r="AM71" s="89"/>
      <c r="AO71" s="86"/>
      <c r="AY71" s="87"/>
    </row>
    <row r="72" spans="1:69" s="212" customFormat="1" ht="21.75" customHeight="1" x14ac:dyDescent="0.35">
      <c r="A72" s="11">
        <v>48</v>
      </c>
      <c r="B72" s="12"/>
      <c r="C72" s="12" t="s">
        <v>121</v>
      </c>
      <c r="D72" s="13" t="s">
        <v>124</v>
      </c>
      <c r="E72" s="14" t="s">
        <v>45</v>
      </c>
      <c r="F72" s="10" t="s">
        <v>44</v>
      </c>
      <c r="G72" s="10" t="s">
        <v>123</v>
      </c>
      <c r="H72" s="15">
        <v>0.94</v>
      </c>
      <c r="I72" s="419" t="s">
        <v>481</v>
      </c>
      <c r="J72" s="403">
        <v>10447</v>
      </c>
      <c r="K72" s="511">
        <v>1.02</v>
      </c>
      <c r="L72" s="400">
        <v>10655.94</v>
      </c>
      <c r="M72" s="432">
        <v>0.09</v>
      </c>
      <c r="N72" s="321">
        <v>959</v>
      </c>
      <c r="O72" s="507">
        <v>0.66597222222222219</v>
      </c>
      <c r="P72" s="131">
        <v>19</v>
      </c>
      <c r="Q72" s="16">
        <v>15</v>
      </c>
      <c r="R72" s="18">
        <v>993</v>
      </c>
      <c r="S72" s="19">
        <v>0.68958333333333333</v>
      </c>
      <c r="T72" s="16" t="s">
        <v>505</v>
      </c>
      <c r="U72" s="16"/>
      <c r="V72" s="20">
        <v>1440</v>
      </c>
      <c r="W72" s="208"/>
      <c r="X72" s="207"/>
      <c r="Y72" s="209"/>
      <c r="Z72" s="209"/>
      <c r="AA72" s="210"/>
      <c r="AB72" s="211"/>
      <c r="AC72" s="210"/>
      <c r="AD72" s="211"/>
      <c r="AG72" s="211"/>
      <c r="AH72" s="211"/>
      <c r="AI72" s="211"/>
      <c r="AJ72" s="209"/>
      <c r="AK72" s="210"/>
      <c r="AL72" s="210"/>
      <c r="AM72" s="213"/>
      <c r="AO72" s="207"/>
      <c r="AZ72" s="208"/>
      <c r="BA72" s="208"/>
      <c r="BB72" s="208"/>
      <c r="BC72" s="208"/>
      <c r="BD72" s="208"/>
      <c r="BE72" s="208"/>
      <c r="BF72" s="208"/>
      <c r="BG72" s="208"/>
    </row>
    <row r="73" spans="1:69" s="212" customFormat="1" ht="21.75" customHeight="1" x14ac:dyDescent="0.35">
      <c r="A73" s="176">
        <v>49</v>
      </c>
      <c r="B73" s="177"/>
      <c r="C73" s="177" t="s">
        <v>121</v>
      </c>
      <c r="D73" s="178" t="s">
        <v>125</v>
      </c>
      <c r="E73" s="179" t="s">
        <v>45</v>
      </c>
      <c r="F73" s="180" t="s">
        <v>44</v>
      </c>
      <c r="G73" s="180" t="s">
        <v>123</v>
      </c>
      <c r="H73" s="181">
        <v>0.26</v>
      </c>
      <c r="I73" s="464" t="s">
        <v>481</v>
      </c>
      <c r="J73" s="452">
        <v>12634</v>
      </c>
      <c r="K73" s="453">
        <v>1.02</v>
      </c>
      <c r="L73" s="454">
        <v>12886.68</v>
      </c>
      <c r="M73" s="461">
        <v>0.09</v>
      </c>
      <c r="N73" s="323">
        <v>1160</v>
      </c>
      <c r="O73" s="509">
        <v>0.91338582677165359</v>
      </c>
      <c r="P73" s="183">
        <v>23</v>
      </c>
      <c r="Q73" s="182"/>
      <c r="R73" s="185">
        <v>1183</v>
      </c>
      <c r="S73" s="186">
        <v>0.93149606299212595</v>
      </c>
      <c r="T73" s="182" t="s">
        <v>506</v>
      </c>
      <c r="U73" s="182"/>
      <c r="V73" s="264">
        <v>1270</v>
      </c>
      <c r="W73" s="208"/>
      <c r="X73" s="207"/>
      <c r="Y73" s="209"/>
      <c r="Z73" s="209"/>
      <c r="AA73" s="210"/>
      <c r="AB73" s="211"/>
      <c r="AC73" s="210"/>
      <c r="AD73" s="211"/>
      <c r="AG73" s="211"/>
      <c r="AH73" s="211"/>
      <c r="AI73" s="211"/>
      <c r="AJ73" s="209"/>
      <c r="AK73" s="210"/>
      <c r="AL73" s="210"/>
      <c r="AM73" s="213"/>
      <c r="AO73" s="207"/>
      <c r="AZ73" s="208"/>
      <c r="BA73" s="208"/>
      <c r="BB73" s="208"/>
      <c r="BC73" s="208"/>
      <c r="BD73" s="208"/>
      <c r="BE73" s="208"/>
      <c r="BF73" s="208"/>
      <c r="BG73" s="208"/>
    </row>
    <row r="74" spans="1:69" s="21" customFormat="1" ht="20.85" customHeight="1" x14ac:dyDescent="0.35">
      <c r="A74" s="11">
        <v>51</v>
      </c>
      <c r="B74" s="12"/>
      <c r="C74" s="12" t="s">
        <v>126</v>
      </c>
      <c r="D74" s="13" t="s">
        <v>127</v>
      </c>
      <c r="E74" s="14" t="s">
        <v>52</v>
      </c>
      <c r="F74" s="10" t="s">
        <v>63</v>
      </c>
      <c r="G74" s="10" t="s">
        <v>53</v>
      </c>
      <c r="H74" s="15">
        <v>3.96</v>
      </c>
      <c r="I74" s="419" t="s">
        <v>481</v>
      </c>
      <c r="J74" s="403">
        <v>621</v>
      </c>
      <c r="K74" s="511">
        <v>1.02</v>
      </c>
      <c r="L74" s="400">
        <v>633.41999999999996</v>
      </c>
      <c r="M74" s="431">
        <v>0.12875242919622271</v>
      </c>
      <c r="N74" s="321">
        <v>82</v>
      </c>
      <c r="O74" s="507">
        <v>3.886255924170616E-2</v>
      </c>
      <c r="P74" s="131">
        <v>2</v>
      </c>
      <c r="Q74" s="16"/>
      <c r="R74" s="18">
        <v>84</v>
      </c>
      <c r="S74" s="19">
        <v>3.9810426540284362E-2</v>
      </c>
      <c r="T74" s="16" t="s">
        <v>505</v>
      </c>
      <c r="U74" s="16"/>
      <c r="V74" s="20">
        <v>2110</v>
      </c>
      <c r="W74" s="87"/>
      <c r="X74" s="86"/>
      <c r="Y74" s="88"/>
      <c r="Z74" s="88"/>
      <c r="AA74" s="85"/>
      <c r="AB74" s="70"/>
      <c r="AC74" s="85"/>
      <c r="AD74" s="70"/>
      <c r="AG74" s="70"/>
      <c r="AH74" s="70"/>
      <c r="AI74" s="70"/>
      <c r="AJ74" s="88"/>
      <c r="AK74" s="85"/>
      <c r="AL74" s="85"/>
      <c r="AM74" s="89"/>
      <c r="AO74" s="86"/>
      <c r="AZ74" s="87"/>
      <c r="BA74" s="87"/>
      <c r="BB74" s="87"/>
      <c r="BC74" s="87"/>
      <c r="BD74" s="87"/>
      <c r="BE74" s="87"/>
      <c r="BF74" s="87"/>
      <c r="BG74" s="87"/>
      <c r="BL74" s="96"/>
      <c r="BM74" s="96"/>
      <c r="BN74" s="96"/>
      <c r="BO74" s="96"/>
      <c r="BP74" s="96"/>
      <c r="BQ74" s="96"/>
    </row>
    <row r="75" spans="1:69" s="21" customFormat="1" ht="20.85" customHeight="1" x14ac:dyDescent="0.35">
      <c r="A75" s="11">
        <v>52</v>
      </c>
      <c r="B75" s="12"/>
      <c r="C75" s="12" t="s">
        <v>126</v>
      </c>
      <c r="D75" s="13" t="s">
        <v>128</v>
      </c>
      <c r="E75" s="151" t="s">
        <v>60</v>
      </c>
      <c r="F75" s="154" t="s">
        <v>63</v>
      </c>
      <c r="G75" s="154" t="s">
        <v>46</v>
      </c>
      <c r="H75" s="15">
        <v>4.9800000000000004</v>
      </c>
      <c r="I75" s="419" t="s">
        <v>481</v>
      </c>
      <c r="J75" s="403">
        <v>808</v>
      </c>
      <c r="K75" s="511">
        <v>1.02</v>
      </c>
      <c r="L75" s="400">
        <v>824.16</v>
      </c>
      <c r="M75" s="431">
        <v>0.10402476780185758</v>
      </c>
      <c r="N75" s="321">
        <v>86</v>
      </c>
      <c r="O75" s="507">
        <v>0.1048780487804878</v>
      </c>
      <c r="P75" s="131">
        <v>2</v>
      </c>
      <c r="Q75" s="16">
        <v>13</v>
      </c>
      <c r="R75" s="18">
        <v>101</v>
      </c>
      <c r="S75" s="19">
        <v>0.12317073170731707</v>
      </c>
      <c r="T75" s="16" t="s">
        <v>505</v>
      </c>
      <c r="U75" s="16"/>
      <c r="V75" s="20">
        <v>820</v>
      </c>
      <c r="W75" s="87"/>
      <c r="X75" s="86"/>
      <c r="Y75" s="88"/>
      <c r="Z75" s="88"/>
      <c r="AA75" s="85"/>
      <c r="AB75" s="70"/>
      <c r="AC75" s="85"/>
      <c r="AD75" s="70"/>
      <c r="AG75" s="70"/>
      <c r="AH75" s="70"/>
      <c r="AI75" s="70"/>
      <c r="AJ75" s="88"/>
      <c r="AK75" s="85"/>
      <c r="AL75" s="85"/>
      <c r="AM75" s="89"/>
      <c r="AO75" s="86"/>
      <c r="AZ75" s="87"/>
      <c r="BA75" s="87"/>
      <c r="BB75" s="87"/>
      <c r="BC75" s="87"/>
      <c r="BD75" s="87"/>
      <c r="BE75" s="87"/>
      <c r="BF75" s="87"/>
      <c r="BG75" s="87"/>
    </row>
    <row r="76" spans="1:69" s="21" customFormat="1" ht="20.85" customHeight="1" x14ac:dyDescent="0.35">
      <c r="A76" s="11">
        <v>53</v>
      </c>
      <c r="B76" s="12"/>
      <c r="C76" s="12" t="s">
        <v>129</v>
      </c>
      <c r="D76" s="13" t="s">
        <v>130</v>
      </c>
      <c r="E76" s="14" t="s">
        <v>45</v>
      </c>
      <c r="F76" s="10" t="s">
        <v>44</v>
      </c>
      <c r="G76" s="10" t="s">
        <v>53</v>
      </c>
      <c r="H76" s="15">
        <v>1.31</v>
      </c>
      <c r="I76" s="419" t="s">
        <v>481</v>
      </c>
      <c r="J76" s="403">
        <v>8006</v>
      </c>
      <c r="K76" s="511">
        <v>1.0283</v>
      </c>
      <c r="L76" s="400">
        <v>8232.5697999999993</v>
      </c>
      <c r="M76" s="431">
        <v>0.1069214394723477</v>
      </c>
      <c r="N76" s="321">
        <v>880</v>
      </c>
      <c r="O76" s="507">
        <v>0.61111111111111116</v>
      </c>
      <c r="P76" s="131">
        <v>25</v>
      </c>
      <c r="Q76" s="16">
        <v>33</v>
      </c>
      <c r="R76" s="18">
        <v>938</v>
      </c>
      <c r="S76" s="19">
        <v>0.65138888888888891</v>
      </c>
      <c r="T76" s="16" t="s">
        <v>505</v>
      </c>
      <c r="U76" s="16"/>
      <c r="V76" s="20">
        <v>1440</v>
      </c>
      <c r="W76" s="87"/>
      <c r="X76" s="86"/>
      <c r="Y76" s="88"/>
      <c r="Z76" s="88"/>
      <c r="AA76" s="85"/>
      <c r="AB76" s="70"/>
      <c r="AC76" s="85"/>
      <c r="AD76" s="70"/>
      <c r="AG76" s="70"/>
      <c r="AH76" s="70"/>
      <c r="AI76" s="70"/>
      <c r="AJ76" s="88"/>
      <c r="AK76" s="85"/>
      <c r="AL76" s="85"/>
      <c r="AM76" s="89"/>
      <c r="AO76" s="86"/>
    </row>
    <row r="77" spans="1:69" s="212" customFormat="1" ht="20.25" customHeight="1" x14ac:dyDescent="0.35">
      <c r="A77" s="216">
        <v>54.1</v>
      </c>
      <c r="B77" s="196"/>
      <c r="C77" s="196" t="s">
        <v>129</v>
      </c>
      <c r="D77" s="197" t="s">
        <v>131</v>
      </c>
      <c r="E77" s="217" t="s">
        <v>45</v>
      </c>
      <c r="F77" s="200" t="s">
        <v>44</v>
      </c>
      <c r="G77" s="200" t="s">
        <v>53</v>
      </c>
      <c r="H77" s="201">
        <v>0.37</v>
      </c>
      <c r="I77" s="465" t="s">
        <v>481</v>
      </c>
      <c r="J77" s="460">
        <v>15184</v>
      </c>
      <c r="K77" s="457">
        <v>1.0209999999999999</v>
      </c>
      <c r="L77" s="458">
        <v>15502.863999999998</v>
      </c>
      <c r="M77" s="459">
        <v>0.10221348168162517</v>
      </c>
      <c r="N77" s="322">
        <v>1585</v>
      </c>
      <c r="O77" s="510">
        <v>1.1006944444444444</v>
      </c>
      <c r="P77" s="203">
        <v>33</v>
      </c>
      <c r="Q77" s="202">
        <v>10</v>
      </c>
      <c r="R77" s="205">
        <v>1628</v>
      </c>
      <c r="S77" s="206">
        <v>1.1305555555555555</v>
      </c>
      <c r="T77" s="202" t="s">
        <v>507</v>
      </c>
      <c r="U77" s="202"/>
      <c r="V77" s="259">
        <v>1440</v>
      </c>
      <c r="W77" s="208"/>
      <c r="X77" s="207"/>
      <c r="Y77" s="209"/>
      <c r="Z77" s="209"/>
      <c r="AA77" s="210"/>
      <c r="AB77" s="211"/>
      <c r="AC77" s="210"/>
      <c r="AD77" s="211"/>
      <c r="AG77" s="211"/>
      <c r="AH77" s="211"/>
      <c r="AI77" s="211"/>
      <c r="AJ77" s="209"/>
      <c r="AK77" s="210"/>
      <c r="AL77" s="210"/>
      <c r="AM77" s="213"/>
      <c r="AO77" s="207"/>
      <c r="AY77" s="220"/>
    </row>
    <row r="78" spans="1:69" s="212" customFormat="1" ht="20.85" customHeight="1" x14ac:dyDescent="0.35">
      <c r="A78" s="216">
        <v>54.2</v>
      </c>
      <c r="B78" s="196"/>
      <c r="C78" s="196" t="s">
        <v>129</v>
      </c>
      <c r="D78" s="197" t="s">
        <v>132</v>
      </c>
      <c r="E78" s="217" t="s">
        <v>45</v>
      </c>
      <c r="F78" s="200" t="s">
        <v>44</v>
      </c>
      <c r="G78" s="200" t="s">
        <v>53</v>
      </c>
      <c r="H78" s="201">
        <v>0.77</v>
      </c>
      <c r="I78" s="465" t="s">
        <v>481</v>
      </c>
      <c r="J78" s="460">
        <v>14422</v>
      </c>
      <c r="K78" s="457">
        <v>1.02</v>
      </c>
      <c r="L78" s="458">
        <v>14710.44</v>
      </c>
      <c r="M78" s="459">
        <v>9.6244341917870999E-2</v>
      </c>
      <c r="N78" s="322">
        <v>1416</v>
      </c>
      <c r="O78" s="509">
        <v>0.98333333333333328</v>
      </c>
      <c r="P78" s="203">
        <v>28</v>
      </c>
      <c r="Q78" s="202">
        <v>12</v>
      </c>
      <c r="R78" s="205">
        <v>1456</v>
      </c>
      <c r="S78" s="206">
        <v>1.0111111111111111</v>
      </c>
      <c r="T78" s="202" t="s">
        <v>507</v>
      </c>
      <c r="U78" s="202"/>
      <c r="V78" s="259">
        <v>1440</v>
      </c>
      <c r="W78" s="208"/>
      <c r="X78" s="207"/>
      <c r="Y78" s="209"/>
      <c r="Z78" s="209"/>
      <c r="AA78" s="210"/>
      <c r="AB78" s="211"/>
      <c r="AC78" s="210"/>
      <c r="AD78" s="211"/>
      <c r="AG78" s="211"/>
      <c r="AH78" s="211"/>
      <c r="AI78" s="211"/>
      <c r="AJ78" s="209"/>
      <c r="AK78" s="210"/>
      <c r="AL78" s="210"/>
      <c r="AM78" s="213"/>
      <c r="AO78" s="207"/>
      <c r="AY78" s="220"/>
    </row>
    <row r="79" spans="1:69" s="212" customFormat="1" ht="20.85" customHeight="1" x14ac:dyDescent="0.35">
      <c r="A79" s="216">
        <v>54.3</v>
      </c>
      <c r="B79" s="196"/>
      <c r="C79" s="196" t="s">
        <v>129</v>
      </c>
      <c r="D79" s="197" t="s">
        <v>133</v>
      </c>
      <c r="E79" s="217" t="s">
        <v>45</v>
      </c>
      <c r="F79" s="200" t="s">
        <v>44</v>
      </c>
      <c r="G79" s="200" t="s">
        <v>53</v>
      </c>
      <c r="H79" s="201">
        <v>0.37</v>
      </c>
      <c r="I79" s="465" t="s">
        <v>481</v>
      </c>
      <c r="J79" s="460">
        <v>17161</v>
      </c>
      <c r="K79" s="457">
        <v>1.02</v>
      </c>
      <c r="L79" s="458">
        <v>17504.22</v>
      </c>
      <c r="M79" s="463">
        <v>0.09</v>
      </c>
      <c r="N79" s="322">
        <v>1575</v>
      </c>
      <c r="O79" s="510">
        <v>1.09375</v>
      </c>
      <c r="P79" s="203">
        <v>32</v>
      </c>
      <c r="Q79" s="202">
        <v>13</v>
      </c>
      <c r="R79" s="205">
        <v>1620</v>
      </c>
      <c r="S79" s="206">
        <v>1.125</v>
      </c>
      <c r="T79" s="202" t="s">
        <v>507</v>
      </c>
      <c r="U79" s="202"/>
      <c r="V79" s="259">
        <v>1440</v>
      </c>
      <c r="W79" s="208"/>
      <c r="X79" s="207"/>
      <c r="Y79" s="209"/>
      <c r="Z79" s="209"/>
      <c r="AA79" s="210"/>
      <c r="AB79" s="211"/>
      <c r="AC79" s="210"/>
      <c r="AD79" s="211"/>
      <c r="AG79" s="211"/>
      <c r="AH79" s="211"/>
      <c r="AI79" s="211"/>
      <c r="AJ79" s="209"/>
      <c r="AK79" s="210"/>
      <c r="AL79" s="210"/>
      <c r="AM79" s="213"/>
      <c r="AO79" s="207"/>
      <c r="AY79" s="220"/>
    </row>
    <row r="80" spans="1:69" s="21" customFormat="1" ht="20.85" customHeight="1" x14ac:dyDescent="0.35">
      <c r="A80" s="11">
        <v>55</v>
      </c>
      <c r="B80" s="12"/>
      <c r="C80" s="12" t="s">
        <v>129</v>
      </c>
      <c r="D80" s="13" t="s">
        <v>134</v>
      </c>
      <c r="E80" s="14" t="s">
        <v>45</v>
      </c>
      <c r="F80" s="10" t="s">
        <v>44</v>
      </c>
      <c r="G80" s="10" t="s">
        <v>53</v>
      </c>
      <c r="H80" s="15">
        <v>0.95</v>
      </c>
      <c r="I80" s="419" t="s">
        <v>481</v>
      </c>
      <c r="J80" s="403">
        <v>10219</v>
      </c>
      <c r="K80" s="511">
        <v>1.02</v>
      </c>
      <c r="L80" s="400">
        <v>10423.380000000001</v>
      </c>
      <c r="M80" s="431">
        <v>0.10177369034630553</v>
      </c>
      <c r="N80" s="321">
        <v>1061</v>
      </c>
      <c r="O80" s="507">
        <v>0.7368055555555556</v>
      </c>
      <c r="P80" s="131">
        <v>21</v>
      </c>
      <c r="Q80" s="16"/>
      <c r="R80" s="18">
        <v>1082</v>
      </c>
      <c r="S80" s="19">
        <v>0.75138888888888888</v>
      </c>
      <c r="T80" s="16" t="s">
        <v>505</v>
      </c>
      <c r="U80" s="16"/>
      <c r="V80" s="20">
        <v>1440</v>
      </c>
      <c r="W80" s="87"/>
      <c r="X80" s="86"/>
      <c r="Y80" s="88"/>
      <c r="Z80" s="88"/>
      <c r="AA80" s="85"/>
      <c r="AB80" s="70"/>
      <c r="AC80" s="85"/>
      <c r="AD80" s="70"/>
      <c r="AG80" s="70"/>
      <c r="AH80" s="70"/>
      <c r="AI80" s="70"/>
      <c r="AJ80" s="88"/>
      <c r="AK80" s="85"/>
      <c r="AL80" s="85"/>
      <c r="AM80" s="89"/>
      <c r="AO80" s="86"/>
      <c r="BL80" s="88"/>
      <c r="BM80" s="88"/>
      <c r="BN80" s="88"/>
      <c r="BO80" s="88"/>
      <c r="BP80" s="88"/>
      <c r="BQ80" s="88"/>
    </row>
    <row r="81" spans="1:69" s="21" customFormat="1" ht="20.85" customHeight="1" x14ac:dyDescent="0.35">
      <c r="A81" s="11">
        <v>56</v>
      </c>
      <c r="B81" s="12"/>
      <c r="C81" s="12" t="s">
        <v>135</v>
      </c>
      <c r="D81" s="13" t="s">
        <v>136</v>
      </c>
      <c r="E81" s="14" t="s">
        <v>45</v>
      </c>
      <c r="F81" s="10" t="s">
        <v>44</v>
      </c>
      <c r="G81" s="10" t="s">
        <v>53</v>
      </c>
      <c r="H81" s="15">
        <v>1.87</v>
      </c>
      <c r="I81" s="419" t="s">
        <v>481</v>
      </c>
      <c r="J81" s="403">
        <v>6336</v>
      </c>
      <c r="K81" s="511">
        <v>1.02</v>
      </c>
      <c r="L81" s="400">
        <v>6462.72</v>
      </c>
      <c r="M81" s="432">
        <v>9.1536199963038328E-2</v>
      </c>
      <c r="N81" s="321">
        <v>592</v>
      </c>
      <c r="O81" s="507">
        <v>0.41111111111111109</v>
      </c>
      <c r="P81" s="131">
        <v>12</v>
      </c>
      <c r="Q81" s="16"/>
      <c r="R81" s="18">
        <v>604</v>
      </c>
      <c r="S81" s="19">
        <v>0.41944444444444445</v>
      </c>
      <c r="T81" s="16" t="s">
        <v>505</v>
      </c>
      <c r="U81" s="16"/>
      <c r="V81" s="20">
        <v>1440</v>
      </c>
      <c r="W81" s="87"/>
      <c r="X81" s="86"/>
      <c r="Y81" s="88"/>
      <c r="Z81" s="88"/>
      <c r="AA81" s="85"/>
      <c r="AB81" s="70"/>
      <c r="AC81" s="85"/>
      <c r="AD81" s="70"/>
      <c r="AG81" s="70"/>
      <c r="AH81" s="70"/>
      <c r="AI81" s="70"/>
      <c r="AJ81" s="88"/>
      <c r="AK81" s="85"/>
      <c r="AL81" s="85"/>
      <c r="AM81" s="89"/>
      <c r="AO81" s="86"/>
      <c r="BL81" s="85"/>
      <c r="BM81" s="85"/>
      <c r="BN81" s="85"/>
      <c r="BO81" s="85"/>
      <c r="BP81" s="85"/>
      <c r="BQ81" s="85"/>
    </row>
    <row r="82" spans="1:69" s="192" customFormat="1" ht="20.85" customHeight="1" x14ac:dyDescent="0.35">
      <c r="A82" s="11">
        <v>57</v>
      </c>
      <c r="B82" s="12"/>
      <c r="C82" s="12" t="s">
        <v>135</v>
      </c>
      <c r="D82" s="13" t="s">
        <v>137</v>
      </c>
      <c r="E82" s="14" t="s">
        <v>45</v>
      </c>
      <c r="F82" s="10" t="s">
        <v>44</v>
      </c>
      <c r="G82" s="10" t="s">
        <v>53</v>
      </c>
      <c r="H82" s="15">
        <v>1.26</v>
      </c>
      <c r="I82" s="419" t="s">
        <v>481</v>
      </c>
      <c r="J82" s="403">
        <v>9119</v>
      </c>
      <c r="K82" s="511">
        <v>1.02</v>
      </c>
      <c r="L82" s="400">
        <v>9301.380000000001</v>
      </c>
      <c r="M82" s="432">
        <v>0.09</v>
      </c>
      <c r="N82" s="321">
        <v>837</v>
      </c>
      <c r="O82" s="507">
        <v>0.58125000000000004</v>
      </c>
      <c r="P82" s="131">
        <v>17</v>
      </c>
      <c r="Q82" s="16"/>
      <c r="R82" s="18">
        <v>854</v>
      </c>
      <c r="S82" s="19">
        <v>0.59305555555555556</v>
      </c>
      <c r="T82" s="16" t="s">
        <v>505</v>
      </c>
      <c r="U82" s="16"/>
      <c r="V82" s="20">
        <v>1440</v>
      </c>
      <c r="W82" s="188"/>
      <c r="X82" s="187"/>
      <c r="Y82" s="189"/>
      <c r="Z82" s="189"/>
      <c r="AA82" s="190"/>
      <c r="AB82" s="191"/>
      <c r="AC82" s="190"/>
      <c r="AD82" s="191"/>
      <c r="AG82" s="191"/>
      <c r="AH82" s="191"/>
      <c r="AI82" s="191"/>
      <c r="AJ82" s="189"/>
      <c r="AK82" s="190"/>
      <c r="AL82" s="190"/>
      <c r="AM82" s="193"/>
      <c r="AO82" s="187"/>
      <c r="AZ82" s="188"/>
      <c r="BA82" s="188"/>
      <c r="BB82" s="188"/>
      <c r="BC82" s="188"/>
      <c r="BD82" s="188"/>
      <c r="BE82" s="188"/>
      <c r="BF82" s="188"/>
      <c r="BG82" s="188"/>
      <c r="BL82" s="190"/>
      <c r="BM82" s="190"/>
      <c r="BN82" s="190"/>
      <c r="BO82" s="190"/>
      <c r="BP82" s="190"/>
      <c r="BQ82" s="190"/>
    </row>
    <row r="83" spans="1:69" s="21" customFormat="1" ht="20.85" customHeight="1" x14ac:dyDescent="0.35">
      <c r="A83" s="11">
        <v>58</v>
      </c>
      <c r="B83" s="12"/>
      <c r="C83" s="12" t="s">
        <v>138</v>
      </c>
      <c r="D83" s="13" t="s">
        <v>139</v>
      </c>
      <c r="E83" s="151" t="s">
        <v>60</v>
      </c>
      <c r="F83" s="154" t="s">
        <v>51</v>
      </c>
      <c r="G83" s="154" t="s">
        <v>46</v>
      </c>
      <c r="H83" s="15">
        <v>4.1900000000000004</v>
      </c>
      <c r="I83" s="419" t="s">
        <v>481</v>
      </c>
      <c r="J83" s="403">
        <v>1096</v>
      </c>
      <c r="K83" s="511">
        <v>1.0357000000000001</v>
      </c>
      <c r="L83" s="400">
        <v>1135.1272000000001</v>
      </c>
      <c r="M83" s="431">
        <v>0.11676209586137665</v>
      </c>
      <c r="N83" s="321">
        <v>133</v>
      </c>
      <c r="O83" s="507">
        <v>0.16219512195121952</v>
      </c>
      <c r="P83" s="131">
        <v>5</v>
      </c>
      <c r="Q83" s="16"/>
      <c r="R83" s="18">
        <v>138</v>
      </c>
      <c r="S83" s="19">
        <v>0.16829268292682928</v>
      </c>
      <c r="T83" s="16" t="s">
        <v>505</v>
      </c>
      <c r="U83" s="16"/>
      <c r="V83" s="20">
        <v>820</v>
      </c>
      <c r="W83" s="87"/>
      <c r="X83" s="86"/>
      <c r="Y83" s="88"/>
      <c r="Z83" s="88"/>
      <c r="AA83" s="85"/>
      <c r="AB83" s="70"/>
      <c r="AC83" s="85"/>
      <c r="AD83" s="70"/>
      <c r="AG83" s="70"/>
      <c r="AH83" s="70"/>
      <c r="AI83" s="70"/>
      <c r="AJ83" s="88"/>
      <c r="AK83" s="85"/>
      <c r="AL83" s="85"/>
      <c r="AM83" s="89"/>
      <c r="AO83" s="86"/>
      <c r="AZ83" s="87"/>
      <c r="BA83" s="87"/>
      <c r="BB83" s="87"/>
      <c r="BC83" s="87"/>
      <c r="BD83" s="87"/>
      <c r="BE83" s="87"/>
      <c r="BF83" s="87"/>
      <c r="BG83" s="87"/>
      <c r="BL83" s="85"/>
      <c r="BM83" s="85"/>
      <c r="BN83" s="85"/>
      <c r="BO83" s="85"/>
      <c r="BP83" s="85"/>
      <c r="BQ83" s="85"/>
    </row>
    <row r="84" spans="1:69" s="212" customFormat="1" ht="20.25" customHeight="1" x14ac:dyDescent="0.35">
      <c r="A84" s="216">
        <v>59.1</v>
      </c>
      <c r="B84" s="196"/>
      <c r="C84" s="196" t="s">
        <v>384</v>
      </c>
      <c r="D84" s="197" t="s">
        <v>382</v>
      </c>
      <c r="E84" s="198" t="s">
        <v>45</v>
      </c>
      <c r="F84" s="199" t="s">
        <v>44</v>
      </c>
      <c r="G84" s="199" t="s">
        <v>53</v>
      </c>
      <c r="H84" s="201">
        <v>0.42</v>
      </c>
      <c r="I84" s="465" t="s">
        <v>481</v>
      </c>
      <c r="J84" s="460">
        <v>14165</v>
      </c>
      <c r="K84" s="457">
        <v>1.0431999999999999</v>
      </c>
      <c r="L84" s="458">
        <v>14776.927999999998</v>
      </c>
      <c r="M84" s="463">
        <v>9.7989091583231214E-2</v>
      </c>
      <c r="N84" s="322">
        <v>1448</v>
      </c>
      <c r="O84" s="510">
        <v>1.0055555555555555</v>
      </c>
      <c r="P84" s="203">
        <v>63</v>
      </c>
      <c r="Q84" s="202">
        <v>70</v>
      </c>
      <c r="R84" s="205">
        <v>1581</v>
      </c>
      <c r="S84" s="206">
        <v>1.0979166666666667</v>
      </c>
      <c r="T84" s="202" t="s">
        <v>507</v>
      </c>
      <c r="U84" s="202"/>
      <c r="V84" s="259">
        <v>1440</v>
      </c>
      <c r="W84" s="208"/>
      <c r="X84" s="207"/>
      <c r="Y84" s="209"/>
      <c r="Z84" s="209"/>
      <c r="AA84" s="210"/>
      <c r="AB84" s="211"/>
      <c r="AC84" s="210"/>
      <c r="AD84" s="211"/>
      <c r="AG84" s="211"/>
      <c r="AH84" s="211"/>
      <c r="AI84" s="211"/>
      <c r="AJ84" s="209"/>
      <c r="AK84" s="210"/>
      <c r="AL84" s="210"/>
      <c r="AM84" s="213"/>
      <c r="AO84" s="207"/>
      <c r="AZ84" s="208"/>
      <c r="BA84" s="208"/>
      <c r="BB84" s="208"/>
      <c r="BC84" s="208"/>
      <c r="BD84" s="208"/>
      <c r="BE84" s="208"/>
      <c r="BF84" s="208"/>
      <c r="BG84" s="208"/>
      <c r="BL84" s="213"/>
      <c r="BM84" s="213"/>
      <c r="BN84" s="213"/>
      <c r="BO84" s="213"/>
      <c r="BP84" s="213"/>
      <c r="BQ84" s="213"/>
    </row>
    <row r="85" spans="1:69" s="212" customFormat="1" ht="20.25" customHeight="1" x14ac:dyDescent="0.35">
      <c r="A85" s="11">
        <v>59.2</v>
      </c>
      <c r="B85" s="12"/>
      <c r="C85" s="12" t="s">
        <v>140</v>
      </c>
      <c r="D85" s="13" t="s">
        <v>346</v>
      </c>
      <c r="E85" s="153" t="s">
        <v>45</v>
      </c>
      <c r="F85" s="154" t="s">
        <v>44</v>
      </c>
      <c r="G85" s="154" t="s">
        <v>53</v>
      </c>
      <c r="H85" s="15">
        <v>1.68</v>
      </c>
      <c r="I85" s="419" t="s">
        <v>481</v>
      </c>
      <c r="J85" s="403">
        <v>6354</v>
      </c>
      <c r="K85" s="511">
        <v>1.02</v>
      </c>
      <c r="L85" s="400">
        <v>6481.08</v>
      </c>
      <c r="M85" s="431">
        <v>0.1070128174602113</v>
      </c>
      <c r="N85" s="321">
        <v>694</v>
      </c>
      <c r="O85" s="507">
        <v>0.60347826086956524</v>
      </c>
      <c r="P85" s="131">
        <v>14</v>
      </c>
      <c r="Q85" s="16">
        <v>63</v>
      </c>
      <c r="R85" s="18">
        <v>771</v>
      </c>
      <c r="S85" s="19">
        <v>0.6704347826086956</v>
      </c>
      <c r="T85" s="16" t="s">
        <v>505</v>
      </c>
      <c r="U85" s="16"/>
      <c r="V85" s="20">
        <v>1150</v>
      </c>
      <c r="W85" s="208"/>
      <c r="X85" s="207"/>
      <c r="Y85" s="209"/>
      <c r="Z85" s="209"/>
      <c r="AA85" s="210"/>
      <c r="AB85" s="211"/>
      <c r="AC85" s="210"/>
      <c r="AD85" s="211"/>
      <c r="AG85" s="211"/>
      <c r="AH85" s="211"/>
      <c r="AI85" s="211"/>
      <c r="AJ85" s="209"/>
      <c r="AK85" s="210"/>
      <c r="AL85" s="210"/>
      <c r="AM85" s="213"/>
      <c r="AO85" s="207"/>
      <c r="AZ85" s="208"/>
      <c r="BA85" s="208"/>
      <c r="BB85" s="208"/>
      <c r="BC85" s="208"/>
      <c r="BD85" s="208"/>
      <c r="BE85" s="208"/>
      <c r="BF85" s="208"/>
      <c r="BG85" s="208"/>
      <c r="BL85" s="213"/>
      <c r="BM85" s="213"/>
      <c r="BN85" s="213"/>
      <c r="BO85" s="213"/>
      <c r="BP85" s="213"/>
      <c r="BQ85" s="213"/>
    </row>
    <row r="86" spans="1:69" s="21" customFormat="1" ht="20.85" customHeight="1" x14ac:dyDescent="0.35">
      <c r="A86" s="11">
        <v>60</v>
      </c>
      <c r="B86" s="12"/>
      <c r="C86" s="12" t="s">
        <v>142</v>
      </c>
      <c r="D86" s="13" t="s">
        <v>143</v>
      </c>
      <c r="E86" s="151" t="s">
        <v>60</v>
      </c>
      <c r="F86" s="154" t="s">
        <v>51</v>
      </c>
      <c r="G86" s="154" t="s">
        <v>46</v>
      </c>
      <c r="H86" s="15">
        <v>1.57</v>
      </c>
      <c r="I86" s="419" t="s">
        <v>481</v>
      </c>
      <c r="J86" s="403">
        <v>211</v>
      </c>
      <c r="K86" s="511">
        <v>1.02</v>
      </c>
      <c r="L86" s="400">
        <v>215.22</v>
      </c>
      <c r="M86" s="431">
        <v>0.13288805288944505</v>
      </c>
      <c r="N86" s="321">
        <v>29</v>
      </c>
      <c r="O86" s="507">
        <v>3.5365853658536582E-2</v>
      </c>
      <c r="P86" s="131">
        <v>1</v>
      </c>
      <c r="Q86" s="16">
        <v>375</v>
      </c>
      <c r="R86" s="18">
        <v>405</v>
      </c>
      <c r="S86" s="19">
        <v>0.49390243902439024</v>
      </c>
      <c r="T86" s="16" t="s">
        <v>505</v>
      </c>
      <c r="U86" s="16"/>
      <c r="V86" s="20">
        <v>820</v>
      </c>
      <c r="W86" s="87"/>
      <c r="X86" s="86"/>
      <c r="Y86" s="88"/>
      <c r="Z86" s="88"/>
      <c r="AA86" s="85"/>
      <c r="AB86" s="70"/>
      <c r="AC86" s="85"/>
      <c r="AD86" s="70"/>
      <c r="AG86" s="70"/>
      <c r="AH86" s="70"/>
      <c r="AI86" s="70"/>
      <c r="AJ86" s="88"/>
      <c r="AK86" s="85"/>
      <c r="AL86" s="85"/>
      <c r="AM86" s="89"/>
      <c r="AO86" s="86"/>
      <c r="BL86" s="85"/>
      <c r="BM86" s="85"/>
      <c r="BN86" s="85"/>
      <c r="BO86" s="85"/>
      <c r="BP86" s="85"/>
      <c r="BQ86" s="85"/>
    </row>
    <row r="87" spans="1:69" s="21" customFormat="1" ht="20.25" customHeight="1" x14ac:dyDescent="0.35">
      <c r="A87" s="11">
        <v>61</v>
      </c>
      <c r="B87" s="12"/>
      <c r="C87" s="12" t="s">
        <v>144</v>
      </c>
      <c r="D87" s="13" t="s">
        <v>145</v>
      </c>
      <c r="E87" s="151" t="s">
        <v>60</v>
      </c>
      <c r="F87" s="154" t="s">
        <v>51</v>
      </c>
      <c r="G87" s="154" t="s">
        <v>46</v>
      </c>
      <c r="H87" s="15">
        <v>1.1299999999999999</v>
      </c>
      <c r="I87" s="419" t="s">
        <v>481</v>
      </c>
      <c r="J87" s="403">
        <v>379</v>
      </c>
      <c r="K87" s="511">
        <v>1.02</v>
      </c>
      <c r="L87" s="400">
        <v>386.58</v>
      </c>
      <c r="M87" s="431">
        <v>0.12664718293569929</v>
      </c>
      <c r="N87" s="321">
        <v>49</v>
      </c>
      <c r="O87" s="507">
        <v>5.9756097560975607E-2</v>
      </c>
      <c r="P87" s="131">
        <v>1</v>
      </c>
      <c r="Q87" s="16"/>
      <c r="R87" s="18">
        <v>50</v>
      </c>
      <c r="S87" s="19">
        <v>6.097560975609756E-2</v>
      </c>
      <c r="T87" s="16" t="s">
        <v>505</v>
      </c>
      <c r="U87" s="16"/>
      <c r="V87" s="20">
        <v>820</v>
      </c>
      <c r="W87" s="87"/>
      <c r="X87" s="86"/>
      <c r="Y87" s="88"/>
      <c r="Z87" s="88"/>
      <c r="AA87" s="85"/>
      <c r="AB87" s="70"/>
      <c r="AC87" s="85"/>
      <c r="AD87" s="70"/>
      <c r="AG87" s="70"/>
      <c r="AH87" s="70"/>
      <c r="AI87" s="70"/>
      <c r="AJ87" s="88"/>
      <c r="AK87" s="85"/>
      <c r="AL87" s="85"/>
      <c r="AM87" s="89"/>
      <c r="AO87" s="86"/>
      <c r="AZ87" s="87"/>
      <c r="BA87" s="87"/>
      <c r="BB87" s="87"/>
      <c r="BC87" s="87"/>
      <c r="BD87" s="87"/>
      <c r="BE87" s="87"/>
      <c r="BF87" s="87"/>
      <c r="BG87" s="87"/>
      <c r="BL87" s="89"/>
      <c r="BM87" s="89"/>
      <c r="BN87" s="89"/>
      <c r="BO87" s="89"/>
      <c r="BP87" s="89"/>
      <c r="BQ87" s="89"/>
    </row>
    <row r="88" spans="1:69" s="21" customFormat="1" ht="20.85" customHeight="1" x14ac:dyDescent="0.35">
      <c r="A88" s="11">
        <v>62.1</v>
      </c>
      <c r="B88" s="12"/>
      <c r="C88" s="12" t="s">
        <v>146</v>
      </c>
      <c r="D88" s="13" t="s">
        <v>147</v>
      </c>
      <c r="E88" s="153" t="s">
        <v>45</v>
      </c>
      <c r="F88" s="154" t="s">
        <v>44</v>
      </c>
      <c r="G88" s="154" t="s">
        <v>53</v>
      </c>
      <c r="H88" s="15">
        <v>0.95</v>
      </c>
      <c r="I88" s="419" t="s">
        <v>481</v>
      </c>
      <c r="J88" s="403">
        <v>9343.2767999999996</v>
      </c>
      <c r="K88" s="511">
        <v>1.0289999999999999</v>
      </c>
      <c r="L88" s="400">
        <v>9614.2318271999993</v>
      </c>
      <c r="M88" s="432">
        <v>9.4415442651711881E-2</v>
      </c>
      <c r="N88" s="321">
        <v>908</v>
      </c>
      <c r="O88" s="507">
        <v>0.63055555555555554</v>
      </c>
      <c r="P88" s="131">
        <v>26</v>
      </c>
      <c r="Q88" s="16">
        <v>99</v>
      </c>
      <c r="R88" s="18">
        <v>1033</v>
      </c>
      <c r="S88" s="19">
        <v>0.71736111111111112</v>
      </c>
      <c r="T88" s="16" t="s">
        <v>505</v>
      </c>
      <c r="U88" s="16"/>
      <c r="V88" s="20">
        <v>1440</v>
      </c>
      <c r="W88" s="87"/>
      <c r="X88" s="86"/>
      <c r="Y88" s="88"/>
      <c r="Z88" s="88"/>
      <c r="AA88" s="85"/>
      <c r="AB88" s="70"/>
      <c r="AC88" s="85"/>
      <c r="AD88" s="70"/>
      <c r="AG88" s="70"/>
      <c r="AH88" s="70"/>
      <c r="AI88" s="70"/>
      <c r="AJ88" s="88"/>
      <c r="AK88" s="85"/>
      <c r="AL88" s="85"/>
      <c r="AM88" s="89"/>
      <c r="AO88" s="86"/>
      <c r="BL88" s="89"/>
    </row>
    <row r="89" spans="1:69" s="212" customFormat="1" ht="20.85" customHeight="1" x14ac:dyDescent="0.35">
      <c r="A89" s="216">
        <v>62.2</v>
      </c>
      <c r="B89" s="196"/>
      <c r="C89" s="196" t="s">
        <v>148</v>
      </c>
      <c r="D89" s="197" t="s">
        <v>149</v>
      </c>
      <c r="E89" s="198" t="s">
        <v>45</v>
      </c>
      <c r="F89" s="199" t="s">
        <v>44</v>
      </c>
      <c r="G89" s="199" t="s">
        <v>53</v>
      </c>
      <c r="H89" s="201">
        <v>0.85</v>
      </c>
      <c r="I89" s="465" t="s">
        <v>481</v>
      </c>
      <c r="J89" s="460">
        <v>16166</v>
      </c>
      <c r="K89" s="457">
        <v>1.044</v>
      </c>
      <c r="L89" s="458">
        <v>16877.304</v>
      </c>
      <c r="M89" s="463">
        <v>0.09</v>
      </c>
      <c r="N89" s="322">
        <v>1519</v>
      </c>
      <c r="O89" s="510">
        <v>1.3208695652173914</v>
      </c>
      <c r="P89" s="203">
        <v>67</v>
      </c>
      <c r="Q89" s="202">
        <v>134</v>
      </c>
      <c r="R89" s="205">
        <v>1720</v>
      </c>
      <c r="S89" s="206">
        <v>1.4956521739130435</v>
      </c>
      <c r="T89" s="202" t="s">
        <v>507</v>
      </c>
      <c r="U89" s="202"/>
      <c r="V89" s="259">
        <v>1150</v>
      </c>
      <c r="W89" s="208"/>
      <c r="X89" s="207"/>
      <c r="Y89" s="209"/>
      <c r="Z89" s="209"/>
      <c r="AA89" s="210"/>
      <c r="AB89" s="211"/>
      <c r="AC89" s="210"/>
      <c r="AD89" s="211"/>
      <c r="AG89" s="211"/>
      <c r="AH89" s="211"/>
      <c r="AI89" s="211"/>
      <c r="AJ89" s="209"/>
      <c r="AK89" s="210"/>
      <c r="AL89" s="210"/>
      <c r="AM89" s="213"/>
      <c r="AO89" s="207"/>
      <c r="BL89" s="213"/>
    </row>
    <row r="90" spans="1:69" s="21" customFormat="1" ht="20.85" customHeight="1" x14ac:dyDescent="0.35">
      <c r="A90" s="11">
        <v>63</v>
      </c>
      <c r="B90" s="12"/>
      <c r="C90" s="12" t="s">
        <v>150</v>
      </c>
      <c r="D90" s="13" t="s">
        <v>151</v>
      </c>
      <c r="E90" s="151" t="s">
        <v>60</v>
      </c>
      <c r="F90" s="154" t="s">
        <v>51</v>
      </c>
      <c r="G90" s="154" t="s">
        <v>46</v>
      </c>
      <c r="H90" s="15">
        <v>2.73</v>
      </c>
      <c r="I90" s="419" t="s">
        <v>481</v>
      </c>
      <c r="J90" s="403">
        <v>2428</v>
      </c>
      <c r="K90" s="511">
        <v>1.0344</v>
      </c>
      <c r="L90" s="400">
        <v>2511.5232000000001</v>
      </c>
      <c r="M90" s="431">
        <v>0.1103944397451289</v>
      </c>
      <c r="N90" s="321">
        <v>277</v>
      </c>
      <c r="O90" s="507">
        <v>0.33780487804878051</v>
      </c>
      <c r="P90" s="131">
        <v>10</v>
      </c>
      <c r="Q90" s="16">
        <v>7</v>
      </c>
      <c r="R90" s="18">
        <v>294</v>
      </c>
      <c r="S90" s="19">
        <v>0.35853658536585364</v>
      </c>
      <c r="T90" s="16" t="s">
        <v>505</v>
      </c>
      <c r="U90" s="16"/>
      <c r="V90" s="20">
        <v>820</v>
      </c>
      <c r="W90" s="87"/>
      <c r="X90" s="86"/>
      <c r="Y90" s="88"/>
      <c r="Z90" s="88"/>
      <c r="AA90" s="85"/>
      <c r="AB90" s="70"/>
      <c r="AC90" s="85"/>
      <c r="AD90" s="70"/>
      <c r="AG90" s="70"/>
      <c r="AH90" s="70"/>
      <c r="AI90" s="70"/>
      <c r="AJ90" s="88"/>
      <c r="AK90" s="85"/>
      <c r="AL90" s="85"/>
      <c r="AM90" s="89"/>
      <c r="AO90" s="86"/>
    </row>
    <row r="91" spans="1:69" s="21" customFormat="1" ht="20.85" customHeight="1" x14ac:dyDescent="0.35">
      <c r="A91" s="11">
        <v>64.099999999999994</v>
      </c>
      <c r="B91" s="12"/>
      <c r="C91" s="12" t="s">
        <v>152</v>
      </c>
      <c r="D91" s="13" t="s">
        <v>503</v>
      </c>
      <c r="E91" s="153" t="s">
        <v>45</v>
      </c>
      <c r="F91" s="154" t="s">
        <v>44</v>
      </c>
      <c r="G91" s="154" t="s">
        <v>53</v>
      </c>
      <c r="H91" s="15">
        <v>2</v>
      </c>
      <c r="I91" s="419" t="s">
        <v>481</v>
      </c>
      <c r="J91" s="403">
        <v>6183</v>
      </c>
      <c r="K91" s="511">
        <v>1.0399</v>
      </c>
      <c r="L91" s="400">
        <v>6429.7017000000005</v>
      </c>
      <c r="M91" s="431">
        <v>0.11430249987074373</v>
      </c>
      <c r="N91" s="321">
        <v>735</v>
      </c>
      <c r="O91" s="507">
        <v>0.51041666666666663</v>
      </c>
      <c r="P91" s="131">
        <v>29</v>
      </c>
      <c r="Q91" s="16">
        <v>462</v>
      </c>
      <c r="R91" s="18">
        <v>1226</v>
      </c>
      <c r="S91" s="19">
        <v>0.85138888888888886</v>
      </c>
      <c r="T91" s="16" t="s">
        <v>505</v>
      </c>
      <c r="U91" s="16"/>
      <c r="V91" s="20">
        <v>1440</v>
      </c>
      <c r="W91" s="87"/>
      <c r="X91" s="86"/>
      <c r="Y91" s="88"/>
      <c r="Z91" s="88"/>
      <c r="AA91" s="85"/>
      <c r="AB91" s="70"/>
      <c r="AC91" s="85"/>
      <c r="AD91" s="70"/>
      <c r="AG91" s="70"/>
      <c r="AH91" s="70"/>
      <c r="AI91" s="70"/>
      <c r="AJ91" s="88"/>
      <c r="AK91" s="85"/>
      <c r="AL91" s="85"/>
      <c r="AM91" s="89"/>
      <c r="AO91" s="86"/>
    </row>
    <row r="92" spans="1:69" s="21" customFormat="1" ht="20.85" customHeight="1" x14ac:dyDescent="0.35">
      <c r="A92" s="308">
        <v>64.2</v>
      </c>
      <c r="B92" s="309"/>
      <c r="C92" s="309" t="s">
        <v>152</v>
      </c>
      <c r="D92" s="530" t="s">
        <v>502</v>
      </c>
      <c r="E92" s="153" t="s">
        <v>45</v>
      </c>
      <c r="F92" s="154" t="s">
        <v>177</v>
      </c>
      <c r="G92" s="154" t="s">
        <v>53</v>
      </c>
      <c r="H92" s="311">
        <v>1.0900000000000001</v>
      </c>
      <c r="I92" s="419" t="s">
        <v>481</v>
      </c>
      <c r="J92" s="403">
        <v>8259</v>
      </c>
      <c r="K92" s="511">
        <v>1.0399</v>
      </c>
      <c r="L92" s="400">
        <v>8588.5341000000008</v>
      </c>
      <c r="M92" s="431">
        <v>0.11430249987074373</v>
      </c>
      <c r="N92" s="321">
        <v>982</v>
      </c>
      <c r="O92" s="507">
        <v>0.30496894409937886</v>
      </c>
      <c r="P92" s="131">
        <v>39</v>
      </c>
      <c r="Q92" s="16">
        <v>833</v>
      </c>
      <c r="R92" s="18">
        <v>1854</v>
      </c>
      <c r="S92" s="19">
        <v>0.575776397515528</v>
      </c>
      <c r="T92" s="16" t="s">
        <v>505</v>
      </c>
      <c r="U92" s="16"/>
      <c r="V92" s="20">
        <v>3220</v>
      </c>
      <c r="W92" s="87"/>
      <c r="X92" s="86"/>
      <c r="Y92" s="88"/>
      <c r="Z92" s="88"/>
      <c r="AA92" s="85"/>
      <c r="AB92" s="70"/>
      <c r="AC92" s="85"/>
      <c r="AD92" s="70"/>
      <c r="AG92" s="70"/>
      <c r="AH92" s="70"/>
      <c r="AI92" s="70"/>
      <c r="AJ92" s="88"/>
      <c r="AK92" s="85"/>
      <c r="AL92" s="85"/>
      <c r="AM92" s="89"/>
      <c r="AO92" s="86"/>
    </row>
    <row r="93" spans="1:69" s="212" customFormat="1" ht="20.85" customHeight="1" x14ac:dyDescent="0.35">
      <c r="A93" s="216">
        <v>65</v>
      </c>
      <c r="B93" s="196"/>
      <c r="C93" s="196" t="s">
        <v>152</v>
      </c>
      <c r="D93" s="197" t="s">
        <v>315</v>
      </c>
      <c r="E93" s="198" t="s">
        <v>45</v>
      </c>
      <c r="F93" s="199" t="s">
        <v>44</v>
      </c>
      <c r="G93" s="199" t="s">
        <v>53</v>
      </c>
      <c r="H93" s="201">
        <v>2.25</v>
      </c>
      <c r="I93" s="465" t="s">
        <v>481</v>
      </c>
      <c r="J93" s="460">
        <v>11780</v>
      </c>
      <c r="K93" s="457">
        <v>1.0476000000000001</v>
      </c>
      <c r="L93" s="458">
        <v>12340.728000000001</v>
      </c>
      <c r="M93" s="463">
        <v>0.09</v>
      </c>
      <c r="N93" s="322">
        <v>1111</v>
      </c>
      <c r="O93" s="507">
        <v>0.77152777777777781</v>
      </c>
      <c r="P93" s="203">
        <v>53</v>
      </c>
      <c r="Q93" s="202">
        <v>798</v>
      </c>
      <c r="R93" s="205">
        <v>1962</v>
      </c>
      <c r="S93" s="206">
        <v>1.3625</v>
      </c>
      <c r="T93" s="202" t="s">
        <v>507</v>
      </c>
      <c r="U93" s="202"/>
      <c r="V93" s="259">
        <v>1440</v>
      </c>
      <c r="W93" s="208"/>
      <c r="X93" s="207"/>
      <c r="Y93" s="209"/>
      <c r="Z93" s="209"/>
      <c r="AA93" s="210"/>
      <c r="AB93" s="211"/>
      <c r="AC93" s="210"/>
      <c r="AD93" s="211"/>
      <c r="AG93" s="211"/>
      <c r="AH93" s="211"/>
      <c r="AI93" s="211"/>
      <c r="AJ93" s="209"/>
      <c r="AK93" s="210"/>
      <c r="AL93" s="210"/>
      <c r="AM93" s="213"/>
      <c r="AO93" s="207"/>
      <c r="BL93" s="213"/>
      <c r="BM93" s="213"/>
      <c r="BN93" s="213"/>
      <c r="BO93" s="213"/>
      <c r="BP93" s="213"/>
      <c r="BQ93" s="213"/>
    </row>
    <row r="94" spans="1:69" s="21" customFormat="1" ht="20.85" customHeight="1" x14ac:dyDescent="0.35">
      <c r="A94" s="11">
        <v>66</v>
      </c>
      <c r="B94" s="12"/>
      <c r="C94" s="12" t="s">
        <v>153</v>
      </c>
      <c r="D94" s="13" t="s">
        <v>154</v>
      </c>
      <c r="E94" s="151" t="s">
        <v>60</v>
      </c>
      <c r="F94" s="154" t="s">
        <v>51</v>
      </c>
      <c r="G94" s="154" t="s">
        <v>46</v>
      </c>
      <c r="H94" s="15">
        <v>2.5299999999999998</v>
      </c>
      <c r="I94" s="419" t="s">
        <v>481</v>
      </c>
      <c r="J94" s="403">
        <v>741</v>
      </c>
      <c r="K94" s="511">
        <v>1.02</v>
      </c>
      <c r="L94" s="400">
        <v>755.82</v>
      </c>
      <c r="M94" s="431">
        <v>0.10795483169841738</v>
      </c>
      <c r="N94" s="321">
        <v>82</v>
      </c>
      <c r="O94" s="507">
        <v>0.1</v>
      </c>
      <c r="P94" s="131">
        <v>2</v>
      </c>
      <c r="Q94" s="16"/>
      <c r="R94" s="18">
        <v>84</v>
      </c>
      <c r="S94" s="19">
        <v>0.1024390243902439</v>
      </c>
      <c r="T94" s="16" t="s">
        <v>505</v>
      </c>
      <c r="U94" s="16"/>
      <c r="V94" s="20">
        <v>820</v>
      </c>
      <c r="W94" s="87"/>
      <c r="X94" s="86"/>
      <c r="Y94" s="88"/>
      <c r="Z94" s="88"/>
      <c r="AA94" s="85"/>
      <c r="AB94" s="70"/>
      <c r="AC94" s="85"/>
      <c r="AD94" s="70"/>
      <c r="AG94" s="70"/>
      <c r="AH94" s="70"/>
      <c r="AI94" s="70"/>
      <c r="AJ94" s="88"/>
      <c r="AK94" s="85"/>
      <c r="AL94" s="85"/>
      <c r="AM94" s="89"/>
      <c r="AO94" s="86"/>
      <c r="BL94" s="89"/>
      <c r="BM94" s="89"/>
      <c r="BN94" s="89"/>
      <c r="BO94" s="89"/>
      <c r="BP94" s="89"/>
      <c r="BQ94" s="89"/>
    </row>
    <row r="95" spans="1:69" s="212" customFormat="1" ht="20.399999999999999" x14ac:dyDescent="0.35">
      <c r="A95" s="22">
        <v>67.11</v>
      </c>
      <c r="B95" s="23"/>
      <c r="C95" s="23" t="s">
        <v>155</v>
      </c>
      <c r="D95" s="24" t="s">
        <v>482</v>
      </c>
      <c r="E95" s="151" t="s">
        <v>45</v>
      </c>
      <c r="F95" s="148" t="s">
        <v>44</v>
      </c>
      <c r="G95" s="148" t="s">
        <v>53</v>
      </c>
      <c r="H95" s="27">
        <v>1.1000000000000001</v>
      </c>
      <c r="I95" s="419" t="s">
        <v>481</v>
      </c>
      <c r="J95" s="403">
        <v>11663</v>
      </c>
      <c r="K95" s="511">
        <v>1.0323</v>
      </c>
      <c r="L95" s="400">
        <v>12039.714900000001</v>
      </c>
      <c r="M95" s="432">
        <v>0.09</v>
      </c>
      <c r="N95" s="321">
        <v>1084</v>
      </c>
      <c r="O95" s="507">
        <v>0.75277777777777777</v>
      </c>
      <c r="P95" s="131">
        <v>35</v>
      </c>
      <c r="Q95" s="17">
        <v>177</v>
      </c>
      <c r="R95" s="28">
        <v>1296</v>
      </c>
      <c r="S95" s="29">
        <v>0.9</v>
      </c>
      <c r="T95" s="17" t="s">
        <v>505</v>
      </c>
      <c r="U95" s="17"/>
      <c r="V95" s="30">
        <v>1440</v>
      </c>
      <c r="W95" s="208"/>
      <c r="X95" s="207"/>
      <c r="Y95" s="209"/>
      <c r="Z95" s="209"/>
      <c r="AA95" s="210"/>
      <c r="AB95" s="211"/>
      <c r="AC95" s="210"/>
      <c r="AD95" s="211"/>
      <c r="AG95" s="211"/>
      <c r="AH95" s="211"/>
      <c r="AI95" s="211"/>
      <c r="AJ95" s="209"/>
      <c r="AK95" s="210"/>
      <c r="AL95" s="210"/>
      <c r="AM95" s="213"/>
      <c r="AO95" s="207"/>
      <c r="BL95" s="213"/>
      <c r="BM95" s="213"/>
      <c r="BN95" s="213"/>
      <c r="BO95" s="213"/>
      <c r="BP95" s="213"/>
      <c r="BQ95" s="213"/>
    </row>
    <row r="96" spans="1:69" s="212" customFormat="1" ht="20.399999999999999" x14ac:dyDescent="0.35">
      <c r="A96" s="222">
        <v>67.12</v>
      </c>
      <c r="B96" s="223"/>
      <c r="C96" s="223" t="s">
        <v>155</v>
      </c>
      <c r="D96" s="224" t="s">
        <v>483</v>
      </c>
      <c r="E96" s="225" t="s">
        <v>45</v>
      </c>
      <c r="F96" s="226" t="s">
        <v>44</v>
      </c>
      <c r="G96" s="226" t="s">
        <v>53</v>
      </c>
      <c r="H96" s="227">
        <v>0.65</v>
      </c>
      <c r="I96" s="465" t="s">
        <v>481</v>
      </c>
      <c r="J96" s="460">
        <v>22348</v>
      </c>
      <c r="K96" s="457">
        <v>1.0323</v>
      </c>
      <c r="L96" s="458">
        <v>23069.840400000001</v>
      </c>
      <c r="M96" s="463">
        <v>0.09</v>
      </c>
      <c r="N96" s="322">
        <v>2076</v>
      </c>
      <c r="O96" s="510">
        <v>1.4416666666666667</v>
      </c>
      <c r="P96" s="203">
        <v>67</v>
      </c>
      <c r="Q96" s="204">
        <v>177</v>
      </c>
      <c r="R96" s="228">
        <v>2320</v>
      </c>
      <c r="S96" s="229">
        <v>1.6111111111111112</v>
      </c>
      <c r="T96" s="204" t="s">
        <v>507</v>
      </c>
      <c r="U96" s="204"/>
      <c r="V96" s="261">
        <v>1440</v>
      </c>
      <c r="W96" s="208"/>
      <c r="X96" s="207"/>
      <c r="Y96" s="209"/>
      <c r="Z96" s="209"/>
      <c r="AA96" s="210"/>
      <c r="AB96" s="211"/>
      <c r="AC96" s="210"/>
      <c r="AD96" s="211"/>
      <c r="AG96" s="211"/>
      <c r="AH96" s="211"/>
      <c r="AI96" s="211"/>
      <c r="AJ96" s="209"/>
      <c r="AK96" s="210"/>
      <c r="AL96" s="210"/>
      <c r="AM96" s="213"/>
      <c r="AO96" s="207"/>
      <c r="BL96" s="213"/>
      <c r="BM96" s="213"/>
      <c r="BN96" s="213"/>
      <c r="BO96" s="213"/>
      <c r="BP96" s="213"/>
      <c r="BQ96" s="213"/>
    </row>
    <row r="97" spans="1:69" s="212" customFormat="1" ht="20.399999999999999" x14ac:dyDescent="0.35">
      <c r="A97" s="222">
        <v>67.2</v>
      </c>
      <c r="B97" s="223"/>
      <c r="C97" s="223" t="s">
        <v>155</v>
      </c>
      <c r="D97" s="224" t="s">
        <v>157</v>
      </c>
      <c r="E97" s="225" t="s">
        <v>45</v>
      </c>
      <c r="F97" s="226" t="s">
        <v>44</v>
      </c>
      <c r="G97" s="226" t="s">
        <v>53</v>
      </c>
      <c r="H97" s="227">
        <v>1.61</v>
      </c>
      <c r="I97" s="465" t="s">
        <v>481</v>
      </c>
      <c r="J97" s="460">
        <v>18521</v>
      </c>
      <c r="K97" s="457">
        <v>1.0383</v>
      </c>
      <c r="L97" s="458">
        <v>19230.354299999999</v>
      </c>
      <c r="M97" s="463">
        <v>0.09</v>
      </c>
      <c r="N97" s="322">
        <v>1731</v>
      </c>
      <c r="O97" s="510">
        <v>1.2020833333333334</v>
      </c>
      <c r="P97" s="203">
        <v>66</v>
      </c>
      <c r="Q97" s="204">
        <v>204</v>
      </c>
      <c r="R97" s="228">
        <v>2001</v>
      </c>
      <c r="S97" s="229">
        <v>1.3895833333333334</v>
      </c>
      <c r="T97" s="204" t="s">
        <v>507</v>
      </c>
      <c r="U97" s="204"/>
      <c r="V97" s="261">
        <v>1440</v>
      </c>
      <c r="W97" s="208"/>
      <c r="X97" s="207"/>
      <c r="Y97" s="209"/>
      <c r="Z97" s="209"/>
      <c r="AA97" s="210"/>
      <c r="AB97" s="211"/>
      <c r="AC97" s="210"/>
      <c r="AD97" s="211"/>
      <c r="AG97" s="211"/>
      <c r="AH97" s="211"/>
      <c r="AI97" s="211"/>
      <c r="AJ97" s="209"/>
      <c r="AK97" s="210"/>
      <c r="AL97" s="210"/>
      <c r="AM97" s="213"/>
      <c r="AO97" s="207"/>
      <c r="BL97" s="213"/>
      <c r="BM97" s="213"/>
      <c r="BN97" s="213"/>
      <c r="BO97" s="213"/>
      <c r="BP97" s="213"/>
      <c r="BQ97" s="213"/>
    </row>
    <row r="98" spans="1:69" s="212" customFormat="1" ht="20.399999999999999" x14ac:dyDescent="0.35">
      <c r="A98" s="22">
        <v>67.3</v>
      </c>
      <c r="B98" s="23"/>
      <c r="C98" s="23" t="s">
        <v>158</v>
      </c>
      <c r="D98" s="24" t="s">
        <v>159</v>
      </c>
      <c r="E98" s="151" t="s">
        <v>45</v>
      </c>
      <c r="F98" s="148" t="s">
        <v>44</v>
      </c>
      <c r="G98" s="148" t="s">
        <v>53</v>
      </c>
      <c r="H98" s="27">
        <v>0.47</v>
      </c>
      <c r="I98" s="419" t="s">
        <v>481</v>
      </c>
      <c r="J98" s="403">
        <v>9969</v>
      </c>
      <c r="K98" s="511">
        <v>1.0374000000000001</v>
      </c>
      <c r="L98" s="400">
        <v>10341.840600000001</v>
      </c>
      <c r="M98" s="431">
        <v>9.7902793760542603E-2</v>
      </c>
      <c r="N98" s="321">
        <v>1012</v>
      </c>
      <c r="O98" s="507">
        <v>0.70277777777777772</v>
      </c>
      <c r="P98" s="131">
        <v>38</v>
      </c>
      <c r="Q98" s="17">
        <v>87</v>
      </c>
      <c r="R98" s="28">
        <v>1137</v>
      </c>
      <c r="S98" s="29">
        <v>0.7895833333333333</v>
      </c>
      <c r="T98" s="17" t="s">
        <v>505</v>
      </c>
      <c r="U98" s="17"/>
      <c r="V98" s="30">
        <v>1440</v>
      </c>
      <c r="W98" s="208"/>
      <c r="X98" s="207"/>
      <c r="Y98" s="209"/>
      <c r="Z98" s="209"/>
      <c r="AA98" s="210"/>
      <c r="AB98" s="211"/>
      <c r="AC98" s="210"/>
      <c r="AD98" s="211"/>
      <c r="AG98" s="211"/>
      <c r="AH98" s="211"/>
      <c r="AI98" s="211"/>
      <c r="AJ98" s="209"/>
      <c r="AK98" s="210"/>
      <c r="AL98" s="210"/>
      <c r="AM98" s="213"/>
      <c r="AO98" s="207"/>
      <c r="BL98" s="213"/>
      <c r="BM98" s="213"/>
      <c r="BN98" s="213"/>
      <c r="BO98" s="213"/>
      <c r="BP98" s="213"/>
      <c r="BQ98" s="213"/>
    </row>
    <row r="99" spans="1:69" s="21" customFormat="1" ht="20.85" customHeight="1" x14ac:dyDescent="0.35">
      <c r="A99" s="11">
        <v>68</v>
      </c>
      <c r="B99" s="12"/>
      <c r="C99" s="12" t="s">
        <v>160</v>
      </c>
      <c r="D99" s="13" t="s">
        <v>161</v>
      </c>
      <c r="E99" s="153" t="s">
        <v>52</v>
      </c>
      <c r="F99" s="154" t="s">
        <v>51</v>
      </c>
      <c r="G99" s="154" t="s">
        <v>53</v>
      </c>
      <c r="H99" s="15">
        <v>3.2</v>
      </c>
      <c r="I99" s="419" t="s">
        <v>481</v>
      </c>
      <c r="J99" s="403">
        <v>2799</v>
      </c>
      <c r="K99" s="511">
        <v>1.0336000000000001</v>
      </c>
      <c r="L99" s="400">
        <v>2893.0464000000002</v>
      </c>
      <c r="M99" s="431">
        <v>0.13434352998343929</v>
      </c>
      <c r="N99" s="321">
        <v>389</v>
      </c>
      <c r="O99" s="507">
        <v>0.2969465648854962</v>
      </c>
      <c r="P99" s="131">
        <v>13</v>
      </c>
      <c r="Q99" s="16">
        <v>18</v>
      </c>
      <c r="R99" s="18">
        <v>420</v>
      </c>
      <c r="S99" s="19">
        <v>0.32061068702290074</v>
      </c>
      <c r="T99" s="16" t="s">
        <v>505</v>
      </c>
      <c r="U99" s="16"/>
      <c r="V99" s="30">
        <v>1310</v>
      </c>
      <c r="W99" s="87"/>
      <c r="X99" s="86"/>
      <c r="Y99" s="88"/>
      <c r="Z99" s="88"/>
      <c r="AA99" s="85"/>
      <c r="AB99" s="70"/>
      <c r="AC99" s="85"/>
      <c r="AD99" s="70"/>
      <c r="AG99" s="70"/>
      <c r="AH99" s="70"/>
      <c r="AI99" s="70"/>
      <c r="AJ99" s="88"/>
      <c r="AK99" s="85"/>
      <c r="AL99" s="85"/>
      <c r="AM99" s="89"/>
      <c r="AO99" s="86"/>
      <c r="BL99" s="89"/>
      <c r="BM99" s="89"/>
      <c r="BN99" s="89"/>
      <c r="BO99" s="89"/>
      <c r="BP99" s="89"/>
      <c r="BQ99" s="89"/>
    </row>
    <row r="100" spans="1:69" s="21" customFormat="1" ht="20.85" customHeight="1" x14ac:dyDescent="0.35">
      <c r="A100" s="11">
        <v>69</v>
      </c>
      <c r="B100" s="12"/>
      <c r="C100" s="12" t="s">
        <v>162</v>
      </c>
      <c r="D100" s="13" t="s">
        <v>163</v>
      </c>
      <c r="E100" s="153" t="s">
        <v>45</v>
      </c>
      <c r="F100" s="154" t="s">
        <v>51</v>
      </c>
      <c r="G100" s="154" t="s">
        <v>53</v>
      </c>
      <c r="H100" s="15">
        <v>5.1100000000000003</v>
      </c>
      <c r="I100" s="419" t="s">
        <v>481</v>
      </c>
      <c r="J100" s="403">
        <v>6977</v>
      </c>
      <c r="K100" s="511">
        <v>1.0495000000000001</v>
      </c>
      <c r="L100" s="400">
        <v>7322.3615000000009</v>
      </c>
      <c r="M100" s="431">
        <v>0.108359133126935</v>
      </c>
      <c r="N100" s="321">
        <v>793</v>
      </c>
      <c r="O100" s="507">
        <v>0.55069444444444449</v>
      </c>
      <c r="P100" s="131">
        <v>39</v>
      </c>
      <c r="Q100" s="16">
        <v>212</v>
      </c>
      <c r="R100" s="18">
        <v>1044</v>
      </c>
      <c r="S100" s="19">
        <v>0.72499999999999998</v>
      </c>
      <c r="T100" s="16" t="s">
        <v>505</v>
      </c>
      <c r="U100" s="16"/>
      <c r="V100" s="30">
        <v>1440</v>
      </c>
      <c r="W100" s="87"/>
      <c r="X100" s="86"/>
      <c r="Y100" s="88"/>
      <c r="Z100" s="88"/>
      <c r="AA100" s="85"/>
      <c r="AB100" s="70"/>
      <c r="AC100" s="85"/>
      <c r="AD100" s="70"/>
      <c r="AG100" s="70"/>
      <c r="AH100" s="70"/>
      <c r="AI100" s="70"/>
      <c r="AJ100" s="88"/>
      <c r="AK100" s="85"/>
      <c r="AL100" s="85"/>
      <c r="AM100" s="89"/>
      <c r="AO100" s="86"/>
    </row>
    <row r="101" spans="1:69" s="291" customFormat="1" ht="20.85" customHeight="1" x14ac:dyDescent="0.35">
      <c r="A101" s="11">
        <v>71</v>
      </c>
      <c r="B101" s="12"/>
      <c r="C101" s="12" t="s">
        <v>164</v>
      </c>
      <c r="D101" s="13" t="s">
        <v>165</v>
      </c>
      <c r="E101" s="153" t="s">
        <v>45</v>
      </c>
      <c r="F101" s="154" t="s">
        <v>44</v>
      </c>
      <c r="G101" s="154" t="s">
        <v>53</v>
      </c>
      <c r="H101" s="15">
        <v>1.75</v>
      </c>
      <c r="I101" s="419" t="s">
        <v>481</v>
      </c>
      <c r="J101" s="403">
        <v>7070</v>
      </c>
      <c r="K101" s="511">
        <v>1.02</v>
      </c>
      <c r="L101" s="400">
        <v>7211.4000000000005</v>
      </c>
      <c r="M101" s="431">
        <v>0.10806986235662178</v>
      </c>
      <c r="N101" s="321">
        <v>779</v>
      </c>
      <c r="O101" s="507">
        <v>0.67739130434782613</v>
      </c>
      <c r="P101" s="131">
        <v>16</v>
      </c>
      <c r="Q101" s="16">
        <v>7</v>
      </c>
      <c r="R101" s="18">
        <v>802</v>
      </c>
      <c r="S101" s="19">
        <v>0.69739130434782604</v>
      </c>
      <c r="T101" s="16" t="s">
        <v>505</v>
      </c>
      <c r="U101" s="16"/>
      <c r="V101" s="20">
        <v>1150</v>
      </c>
      <c r="W101" s="287"/>
      <c r="X101" s="286"/>
      <c r="Y101" s="288"/>
      <c r="Z101" s="288"/>
      <c r="AA101" s="289"/>
      <c r="AB101" s="290"/>
      <c r="AC101" s="289"/>
      <c r="AD101" s="290"/>
      <c r="AG101" s="290"/>
      <c r="AH101" s="290"/>
      <c r="AI101" s="290"/>
      <c r="AJ101" s="288"/>
      <c r="AK101" s="289"/>
      <c r="AL101" s="289"/>
      <c r="AM101" s="292"/>
      <c r="AO101" s="286"/>
      <c r="BL101" s="292"/>
      <c r="BM101" s="292"/>
      <c r="BN101" s="292"/>
      <c r="BO101" s="292"/>
      <c r="BP101" s="292"/>
      <c r="BQ101" s="292"/>
    </row>
    <row r="102" spans="1:69" s="212" customFormat="1" ht="20.85" customHeight="1" x14ac:dyDescent="0.35">
      <c r="A102" s="176">
        <v>72</v>
      </c>
      <c r="B102" s="177"/>
      <c r="C102" s="177" t="s">
        <v>166</v>
      </c>
      <c r="D102" s="178" t="s">
        <v>167</v>
      </c>
      <c r="E102" s="391" t="s">
        <v>45</v>
      </c>
      <c r="F102" s="392" t="s">
        <v>44</v>
      </c>
      <c r="G102" s="392" t="s">
        <v>53</v>
      </c>
      <c r="H102" s="181">
        <v>1.38</v>
      </c>
      <c r="I102" s="464" t="s">
        <v>481</v>
      </c>
      <c r="J102" s="452">
        <v>10040</v>
      </c>
      <c r="K102" s="453">
        <v>1.0499000000000001</v>
      </c>
      <c r="L102" s="454">
        <v>10540.996000000001</v>
      </c>
      <c r="M102" s="455">
        <v>9.6814590795502198E-2</v>
      </c>
      <c r="N102" s="323">
        <v>1021</v>
      </c>
      <c r="O102" s="507">
        <v>0.70902777777777781</v>
      </c>
      <c r="P102" s="183">
        <v>51</v>
      </c>
      <c r="Q102" s="182">
        <v>328</v>
      </c>
      <c r="R102" s="185">
        <v>1400</v>
      </c>
      <c r="S102" s="186">
        <v>0.97222222222222221</v>
      </c>
      <c r="T102" s="182" t="s">
        <v>506</v>
      </c>
      <c r="U102" s="182"/>
      <c r="V102" s="264">
        <v>1440</v>
      </c>
      <c r="W102" s="208"/>
      <c r="X102" s="207"/>
      <c r="Y102" s="209"/>
      <c r="Z102" s="209"/>
      <c r="AA102" s="210"/>
      <c r="AB102" s="211"/>
      <c r="AC102" s="210"/>
      <c r="AD102" s="211"/>
      <c r="AG102" s="211"/>
      <c r="AH102" s="211"/>
      <c r="AI102" s="211"/>
      <c r="AJ102" s="209"/>
      <c r="AK102" s="210"/>
      <c r="AL102" s="210"/>
      <c r="AM102" s="213"/>
      <c r="AO102" s="207"/>
      <c r="BL102" s="213"/>
      <c r="BM102" s="213"/>
      <c r="BN102" s="213"/>
      <c r="BO102" s="213"/>
      <c r="BP102" s="213"/>
      <c r="BQ102" s="213"/>
    </row>
    <row r="103" spans="1:69" s="212" customFormat="1" ht="20.85" customHeight="1" x14ac:dyDescent="0.35">
      <c r="A103" s="216">
        <v>73.099999999999994</v>
      </c>
      <c r="B103" s="196"/>
      <c r="C103" s="196" t="s">
        <v>168</v>
      </c>
      <c r="D103" s="197" t="s">
        <v>485</v>
      </c>
      <c r="E103" s="198" t="s">
        <v>45</v>
      </c>
      <c r="F103" s="199" t="s">
        <v>177</v>
      </c>
      <c r="G103" s="199" t="s">
        <v>53</v>
      </c>
      <c r="H103" s="201">
        <v>1.5</v>
      </c>
      <c r="I103" s="465" t="s">
        <v>481</v>
      </c>
      <c r="J103" s="460">
        <v>28686</v>
      </c>
      <c r="K103" s="457">
        <v>1.0577000000000001</v>
      </c>
      <c r="L103" s="458">
        <v>30341.182200000003</v>
      </c>
      <c r="M103" s="459">
        <v>9.3287126690262692E-2</v>
      </c>
      <c r="N103" s="322">
        <v>2830</v>
      </c>
      <c r="O103" s="507">
        <v>0.79050279329608941</v>
      </c>
      <c r="P103" s="203">
        <v>163</v>
      </c>
      <c r="Q103" s="202">
        <v>2579</v>
      </c>
      <c r="R103" s="205">
        <v>5572</v>
      </c>
      <c r="S103" s="206">
        <v>1.5564245810055866</v>
      </c>
      <c r="T103" s="202" t="s">
        <v>507</v>
      </c>
      <c r="U103" s="202"/>
      <c r="V103" s="259">
        <v>3580</v>
      </c>
      <c r="W103" s="208"/>
      <c r="X103" s="207"/>
      <c r="Y103" s="209"/>
      <c r="Z103" s="209"/>
      <c r="AA103" s="210"/>
      <c r="AB103" s="211"/>
      <c r="AC103" s="210"/>
      <c r="AD103" s="211"/>
      <c r="AG103" s="211"/>
      <c r="AH103" s="211"/>
      <c r="AI103" s="211"/>
      <c r="AJ103" s="209"/>
      <c r="AK103" s="210"/>
      <c r="AL103" s="210"/>
      <c r="AM103" s="213"/>
      <c r="AO103" s="207"/>
    </row>
    <row r="104" spans="1:69" s="212" customFormat="1" ht="20.85" customHeight="1" x14ac:dyDescent="0.35">
      <c r="A104" s="216">
        <v>73.2</v>
      </c>
      <c r="B104" s="196"/>
      <c r="C104" s="196" t="s">
        <v>168</v>
      </c>
      <c r="D104" s="197" t="s">
        <v>486</v>
      </c>
      <c r="E104" s="198" t="s">
        <v>45</v>
      </c>
      <c r="F104" s="199" t="s">
        <v>177</v>
      </c>
      <c r="G104" s="199" t="s">
        <v>53</v>
      </c>
      <c r="H104" s="201">
        <v>0.9</v>
      </c>
      <c r="I104" s="465" t="s">
        <v>481</v>
      </c>
      <c r="J104" s="460">
        <v>28289</v>
      </c>
      <c r="K104" s="457">
        <v>1.0459000000000001</v>
      </c>
      <c r="L104" s="458">
        <v>29587.465100000001</v>
      </c>
      <c r="M104" s="459">
        <v>9.2898714122723408E-2</v>
      </c>
      <c r="N104" s="322">
        <v>2749</v>
      </c>
      <c r="O104" s="507">
        <v>0.76787709497206702</v>
      </c>
      <c r="P104" s="203">
        <v>126</v>
      </c>
      <c r="Q104" s="202">
        <v>3142</v>
      </c>
      <c r="R104" s="205">
        <v>6017</v>
      </c>
      <c r="S104" s="206">
        <v>1.6807262569832402</v>
      </c>
      <c r="T104" s="202" t="s">
        <v>507</v>
      </c>
      <c r="U104" s="202"/>
      <c r="V104" s="259">
        <v>3580</v>
      </c>
      <c r="W104" s="208"/>
      <c r="X104" s="207"/>
      <c r="Y104" s="209"/>
      <c r="Z104" s="209"/>
      <c r="AA104" s="210"/>
      <c r="AB104" s="211"/>
      <c r="AC104" s="210"/>
      <c r="AD104" s="211"/>
      <c r="AG104" s="211"/>
      <c r="AH104" s="211"/>
      <c r="AI104" s="211"/>
      <c r="AJ104" s="209"/>
      <c r="AK104" s="210"/>
      <c r="AL104" s="210"/>
      <c r="AM104" s="213"/>
      <c r="AO104" s="207"/>
    </row>
    <row r="105" spans="1:69" s="174" customFormat="1" ht="20.85" customHeight="1" x14ac:dyDescent="0.35">
      <c r="A105" s="216">
        <v>74.099999999999994</v>
      </c>
      <c r="B105" s="196"/>
      <c r="C105" s="196" t="s">
        <v>168</v>
      </c>
      <c r="D105" s="197" t="s">
        <v>379</v>
      </c>
      <c r="E105" s="217" t="s">
        <v>45</v>
      </c>
      <c r="F105" s="200" t="s">
        <v>76</v>
      </c>
      <c r="G105" s="200" t="s">
        <v>53</v>
      </c>
      <c r="H105" s="201">
        <v>0.7</v>
      </c>
      <c r="I105" s="465" t="s">
        <v>481</v>
      </c>
      <c r="J105" s="460">
        <v>24314</v>
      </c>
      <c r="K105" s="457">
        <v>1.0637000000000001</v>
      </c>
      <c r="L105" s="458">
        <v>25862.801800000001</v>
      </c>
      <c r="M105" s="459">
        <v>9.9364695205583553E-2</v>
      </c>
      <c r="N105" s="322">
        <v>2570</v>
      </c>
      <c r="O105" s="507">
        <v>0.71787709497206709</v>
      </c>
      <c r="P105" s="203">
        <v>164</v>
      </c>
      <c r="Q105" s="202">
        <v>1157</v>
      </c>
      <c r="R105" s="205">
        <v>3891</v>
      </c>
      <c r="S105" s="206">
        <v>1.0868715083798883</v>
      </c>
      <c r="T105" s="202" t="s">
        <v>507</v>
      </c>
      <c r="U105" s="202"/>
      <c r="V105" s="259">
        <v>3580</v>
      </c>
      <c r="W105" s="170"/>
      <c r="X105" s="169"/>
      <c r="Y105" s="171"/>
      <c r="Z105" s="171"/>
      <c r="AA105" s="172"/>
      <c r="AB105" s="173"/>
      <c r="AC105" s="172"/>
      <c r="AD105" s="173"/>
      <c r="AG105" s="173"/>
      <c r="AH105" s="173"/>
      <c r="AI105" s="173"/>
      <c r="AJ105" s="171"/>
      <c r="AK105" s="172"/>
      <c r="AL105" s="172"/>
      <c r="AM105" s="175"/>
      <c r="AO105" s="169"/>
      <c r="BL105" s="175"/>
      <c r="BM105" s="175"/>
      <c r="BN105" s="175"/>
      <c r="BO105" s="175"/>
      <c r="BP105" s="175"/>
      <c r="BQ105" s="175"/>
    </row>
    <row r="106" spans="1:69" s="212" customFormat="1" ht="20.85" customHeight="1" x14ac:dyDescent="0.35">
      <c r="A106" s="216">
        <v>74.2</v>
      </c>
      <c r="B106" s="196"/>
      <c r="C106" s="196" t="s">
        <v>168</v>
      </c>
      <c r="D106" s="197" t="s">
        <v>380</v>
      </c>
      <c r="E106" s="217" t="s">
        <v>52</v>
      </c>
      <c r="F106" s="200" t="s">
        <v>63</v>
      </c>
      <c r="G106" s="200" t="s">
        <v>53</v>
      </c>
      <c r="H106" s="201">
        <v>3.23</v>
      </c>
      <c r="I106" s="465" t="s">
        <v>481</v>
      </c>
      <c r="J106" s="460">
        <v>15007</v>
      </c>
      <c r="K106" s="457">
        <v>1.0498000000000001</v>
      </c>
      <c r="L106" s="458">
        <v>15754.348600000001</v>
      </c>
      <c r="M106" s="459">
        <v>9.6486602941796562E-2</v>
      </c>
      <c r="N106" s="322">
        <v>1520</v>
      </c>
      <c r="O106" s="507">
        <v>0.72037914691943128</v>
      </c>
      <c r="P106" s="203">
        <v>76</v>
      </c>
      <c r="Q106" s="202">
        <v>563</v>
      </c>
      <c r="R106" s="205">
        <v>2159</v>
      </c>
      <c r="S106" s="206">
        <v>1.023222748815166</v>
      </c>
      <c r="T106" s="202" t="s">
        <v>507</v>
      </c>
      <c r="U106" s="202"/>
      <c r="V106" s="259">
        <v>2110</v>
      </c>
      <c r="W106" s="208"/>
      <c r="X106" s="207"/>
      <c r="Y106" s="209"/>
      <c r="Z106" s="209"/>
      <c r="AA106" s="210"/>
      <c r="AB106" s="211"/>
      <c r="AC106" s="210"/>
      <c r="AD106" s="211"/>
      <c r="AG106" s="211"/>
      <c r="AH106" s="211"/>
      <c r="AI106" s="211"/>
      <c r="AJ106" s="209"/>
      <c r="AK106" s="210"/>
      <c r="AL106" s="210"/>
      <c r="AM106" s="213"/>
      <c r="AO106" s="207"/>
      <c r="BL106" s="213"/>
      <c r="BM106" s="213"/>
      <c r="BN106" s="213"/>
      <c r="BO106" s="213"/>
      <c r="BP106" s="213"/>
      <c r="BQ106" s="213"/>
    </row>
    <row r="107" spans="1:69" s="212" customFormat="1" ht="20.85" customHeight="1" x14ac:dyDescent="0.35">
      <c r="A107" s="216">
        <v>74.3</v>
      </c>
      <c r="B107" s="196"/>
      <c r="C107" s="196" t="s">
        <v>168</v>
      </c>
      <c r="D107" s="197" t="s">
        <v>173</v>
      </c>
      <c r="E107" s="217" t="s">
        <v>52</v>
      </c>
      <c r="F107" s="200" t="s">
        <v>63</v>
      </c>
      <c r="G107" s="200" t="s">
        <v>53</v>
      </c>
      <c r="H107" s="201">
        <v>0.81</v>
      </c>
      <c r="I107" s="465" t="s">
        <v>481</v>
      </c>
      <c r="J107" s="460">
        <v>14528</v>
      </c>
      <c r="K107" s="457">
        <v>1.0517000000000001</v>
      </c>
      <c r="L107" s="458">
        <v>15279.097600000001</v>
      </c>
      <c r="M107" s="459">
        <v>0.10104545101937629</v>
      </c>
      <c r="N107" s="322">
        <v>1544</v>
      </c>
      <c r="O107" s="510">
        <v>1.0575342465753426</v>
      </c>
      <c r="P107" s="203">
        <v>80</v>
      </c>
      <c r="Q107" s="202">
        <v>552</v>
      </c>
      <c r="R107" s="205">
        <v>2176</v>
      </c>
      <c r="S107" s="206">
        <v>1.4904109589041097</v>
      </c>
      <c r="T107" s="202" t="s">
        <v>507</v>
      </c>
      <c r="U107" s="202"/>
      <c r="V107" s="259">
        <v>1460</v>
      </c>
      <c r="W107" s="208"/>
      <c r="X107" s="207"/>
      <c r="Y107" s="209"/>
      <c r="Z107" s="209"/>
      <c r="AA107" s="210"/>
      <c r="AB107" s="211"/>
      <c r="AC107" s="210"/>
      <c r="AD107" s="211"/>
      <c r="AG107" s="211"/>
      <c r="AH107" s="211"/>
      <c r="AI107" s="211"/>
      <c r="AJ107" s="209"/>
      <c r="AK107" s="210"/>
      <c r="AL107" s="210"/>
      <c r="AM107" s="213"/>
      <c r="AO107" s="207"/>
      <c r="BL107" s="213"/>
      <c r="BM107" s="213"/>
      <c r="BN107" s="213"/>
      <c r="BO107" s="213"/>
      <c r="BP107" s="213"/>
      <c r="BQ107" s="213"/>
    </row>
    <row r="108" spans="1:69" s="21" customFormat="1" ht="20.399999999999999" x14ac:dyDescent="0.35">
      <c r="A108" s="11">
        <v>75</v>
      </c>
      <c r="B108" s="12"/>
      <c r="C108" s="12" t="s">
        <v>174</v>
      </c>
      <c r="D108" s="13" t="s">
        <v>43</v>
      </c>
      <c r="E108" s="14" t="s">
        <v>45</v>
      </c>
      <c r="F108" s="10" t="s">
        <v>44</v>
      </c>
      <c r="G108" s="10" t="s">
        <v>46</v>
      </c>
      <c r="H108" s="15">
        <v>0.86</v>
      </c>
      <c r="I108" s="419" t="s">
        <v>481</v>
      </c>
      <c r="J108" s="403">
        <v>2587</v>
      </c>
      <c r="K108" s="511">
        <v>1.02</v>
      </c>
      <c r="L108" s="400">
        <v>2638.7400000000002</v>
      </c>
      <c r="M108" s="431">
        <v>9.4321133307072896E-2</v>
      </c>
      <c r="N108" s="321">
        <v>249</v>
      </c>
      <c r="O108" s="507">
        <v>0.21652173913043479</v>
      </c>
      <c r="P108" s="131">
        <v>5</v>
      </c>
      <c r="Q108" s="16"/>
      <c r="R108" s="18">
        <v>254</v>
      </c>
      <c r="S108" s="19">
        <v>0.22086956521739132</v>
      </c>
      <c r="T108" s="16" t="s">
        <v>505</v>
      </c>
      <c r="U108" s="16"/>
      <c r="V108" s="20">
        <v>1150</v>
      </c>
      <c r="W108" s="87"/>
      <c r="X108" s="86"/>
      <c r="Y108" s="88"/>
      <c r="Z108" s="88"/>
      <c r="AA108" s="85"/>
      <c r="AB108" s="70"/>
      <c r="AC108" s="85"/>
      <c r="AD108" s="70"/>
      <c r="AG108" s="70"/>
      <c r="AH108" s="70"/>
      <c r="AI108" s="70"/>
      <c r="AJ108" s="88"/>
      <c r="AK108" s="85"/>
      <c r="AL108" s="85"/>
      <c r="AM108" s="89"/>
      <c r="AO108" s="86"/>
    </row>
    <row r="109" spans="1:69" s="21" customFormat="1" ht="20.85" customHeight="1" x14ac:dyDescent="0.35">
      <c r="A109" s="11">
        <v>76</v>
      </c>
      <c r="B109" s="12"/>
      <c r="C109" s="12" t="s">
        <v>175</v>
      </c>
      <c r="D109" s="13" t="s">
        <v>176</v>
      </c>
      <c r="E109" s="14" t="s">
        <v>45</v>
      </c>
      <c r="F109" s="10" t="s">
        <v>177</v>
      </c>
      <c r="G109" s="10" t="s">
        <v>53</v>
      </c>
      <c r="H109" s="15">
        <v>3.07</v>
      </c>
      <c r="I109" s="419" t="s">
        <v>481</v>
      </c>
      <c r="J109" s="403">
        <v>22355</v>
      </c>
      <c r="K109" s="511">
        <v>1.02</v>
      </c>
      <c r="L109" s="400">
        <v>22802.100000000002</v>
      </c>
      <c r="M109" s="431">
        <v>9.053847377049197E-2</v>
      </c>
      <c r="N109" s="321">
        <v>2064</v>
      </c>
      <c r="O109" s="507">
        <v>0.57653631284916196</v>
      </c>
      <c r="P109" s="131">
        <v>41</v>
      </c>
      <c r="Q109" s="16">
        <v>332</v>
      </c>
      <c r="R109" s="18">
        <v>2437</v>
      </c>
      <c r="S109" s="19">
        <v>0.68072625698324019</v>
      </c>
      <c r="T109" s="16" t="s">
        <v>505</v>
      </c>
      <c r="U109" s="16"/>
      <c r="V109" s="20">
        <v>3580</v>
      </c>
      <c r="W109" s="87"/>
      <c r="X109" s="86"/>
      <c r="Y109" s="88"/>
      <c r="Z109" s="88"/>
      <c r="AA109" s="85"/>
      <c r="AB109" s="70"/>
      <c r="AC109" s="85"/>
      <c r="AD109" s="70"/>
      <c r="AG109" s="70"/>
      <c r="AH109" s="70"/>
      <c r="AI109" s="70"/>
      <c r="AJ109" s="88"/>
      <c r="AK109" s="85"/>
      <c r="AL109" s="85"/>
      <c r="AM109" s="89"/>
      <c r="AO109" s="86"/>
      <c r="BL109" s="85"/>
      <c r="BM109" s="85"/>
      <c r="BN109" s="85"/>
      <c r="BO109" s="85"/>
      <c r="BP109" s="85"/>
      <c r="BQ109" s="85"/>
    </row>
    <row r="110" spans="1:69" s="212" customFormat="1" ht="20.85" customHeight="1" x14ac:dyDescent="0.35">
      <c r="A110" s="216">
        <v>77.099999999999994</v>
      </c>
      <c r="B110" s="196"/>
      <c r="C110" s="196" t="s">
        <v>175</v>
      </c>
      <c r="D110" s="197" t="s">
        <v>333</v>
      </c>
      <c r="E110" s="217" t="s">
        <v>45</v>
      </c>
      <c r="F110" s="200" t="s">
        <v>177</v>
      </c>
      <c r="G110" s="200" t="s">
        <v>53</v>
      </c>
      <c r="H110" s="201">
        <v>1.02</v>
      </c>
      <c r="I110" s="465" t="s">
        <v>481</v>
      </c>
      <c r="J110" s="460">
        <v>28547</v>
      </c>
      <c r="K110" s="457">
        <v>1.0397000000000001</v>
      </c>
      <c r="L110" s="458">
        <v>29680.315900000001</v>
      </c>
      <c r="M110" s="459">
        <v>0.10256621750432153</v>
      </c>
      <c r="N110" s="322">
        <v>3044</v>
      </c>
      <c r="O110" s="507">
        <v>0.85027932960893859</v>
      </c>
      <c r="P110" s="203">
        <v>121</v>
      </c>
      <c r="Q110" s="202">
        <v>499</v>
      </c>
      <c r="R110" s="205">
        <v>3664</v>
      </c>
      <c r="S110" s="206">
        <v>1.023463687150838</v>
      </c>
      <c r="T110" s="202" t="s">
        <v>507</v>
      </c>
      <c r="U110" s="202"/>
      <c r="V110" s="259">
        <v>3580</v>
      </c>
      <c r="W110" s="208"/>
      <c r="X110" s="207"/>
      <c r="Y110" s="209"/>
      <c r="Z110" s="209"/>
      <c r="AA110" s="210"/>
      <c r="AB110" s="211"/>
      <c r="AC110" s="210"/>
      <c r="AD110" s="211"/>
      <c r="AG110" s="211"/>
      <c r="AH110" s="211"/>
      <c r="AI110" s="211"/>
      <c r="AJ110" s="209"/>
      <c r="AK110" s="210"/>
      <c r="AL110" s="210"/>
      <c r="AM110" s="213"/>
      <c r="AO110" s="207"/>
      <c r="BL110" s="208"/>
      <c r="BM110" s="208"/>
      <c r="BN110" s="208"/>
      <c r="BO110" s="208"/>
      <c r="BP110" s="208"/>
      <c r="BQ110" s="208"/>
    </row>
    <row r="111" spans="1:69" s="212" customFormat="1" ht="20.85" customHeight="1" x14ac:dyDescent="0.35">
      <c r="A111" s="216">
        <v>77.2</v>
      </c>
      <c r="B111" s="196"/>
      <c r="C111" s="196" t="s">
        <v>175</v>
      </c>
      <c r="D111" s="197" t="s">
        <v>334</v>
      </c>
      <c r="E111" s="217" t="s">
        <v>45</v>
      </c>
      <c r="F111" s="200" t="s">
        <v>177</v>
      </c>
      <c r="G111" s="200" t="s">
        <v>53</v>
      </c>
      <c r="H111" s="201">
        <v>1.23</v>
      </c>
      <c r="I111" s="465" t="s">
        <v>481</v>
      </c>
      <c r="J111" s="460">
        <v>32220</v>
      </c>
      <c r="K111" s="457">
        <v>1.0546</v>
      </c>
      <c r="L111" s="458">
        <v>33979.212</v>
      </c>
      <c r="M111" s="459">
        <v>9.3605177334636025E-2</v>
      </c>
      <c r="N111" s="322">
        <v>3181</v>
      </c>
      <c r="O111" s="507">
        <v>0.88854748603351952</v>
      </c>
      <c r="P111" s="203">
        <v>174</v>
      </c>
      <c r="Q111" s="202">
        <v>783</v>
      </c>
      <c r="R111" s="205">
        <v>4138</v>
      </c>
      <c r="S111" s="206">
        <v>1.1558659217877094</v>
      </c>
      <c r="T111" s="202" t="s">
        <v>507</v>
      </c>
      <c r="U111" s="202"/>
      <c r="V111" s="259">
        <v>3580</v>
      </c>
      <c r="W111" s="208"/>
      <c r="X111" s="207"/>
      <c r="Y111" s="209"/>
      <c r="Z111" s="209"/>
      <c r="AA111" s="210"/>
      <c r="AB111" s="211"/>
      <c r="AC111" s="210"/>
      <c r="AD111" s="211"/>
      <c r="AG111" s="211"/>
      <c r="AH111" s="211"/>
      <c r="AI111" s="211"/>
      <c r="AJ111" s="209"/>
      <c r="AK111" s="210"/>
      <c r="AL111" s="210"/>
      <c r="AM111" s="213"/>
      <c r="AO111" s="207"/>
      <c r="BL111" s="208"/>
      <c r="BM111" s="208"/>
      <c r="BN111" s="208"/>
      <c r="BO111" s="208"/>
      <c r="BP111" s="208"/>
      <c r="BQ111" s="208"/>
    </row>
    <row r="112" spans="1:69" s="21" customFormat="1" ht="20.85" customHeight="1" x14ac:dyDescent="0.35">
      <c r="A112" s="216">
        <v>77.3</v>
      </c>
      <c r="B112" s="196"/>
      <c r="C112" s="196" t="s">
        <v>175</v>
      </c>
      <c r="D112" s="197" t="s">
        <v>391</v>
      </c>
      <c r="E112" s="217" t="s">
        <v>45</v>
      </c>
      <c r="F112" s="200" t="s">
        <v>177</v>
      </c>
      <c r="G112" s="200" t="s">
        <v>53</v>
      </c>
      <c r="H112" s="201">
        <v>1.05</v>
      </c>
      <c r="I112" s="465" t="s">
        <v>481</v>
      </c>
      <c r="J112" s="460">
        <v>30482</v>
      </c>
      <c r="K112" s="457">
        <v>1.0621</v>
      </c>
      <c r="L112" s="458">
        <v>32374.932200000003</v>
      </c>
      <c r="M112" s="459">
        <v>9.5662588680302321E-2</v>
      </c>
      <c r="N112" s="322">
        <v>3097</v>
      </c>
      <c r="O112" s="507">
        <v>0.86508379888268161</v>
      </c>
      <c r="P112" s="203">
        <v>192</v>
      </c>
      <c r="Q112" s="202">
        <v>948</v>
      </c>
      <c r="R112" s="205">
        <v>4237</v>
      </c>
      <c r="S112" s="206">
        <v>1.1835195530726257</v>
      </c>
      <c r="T112" s="202" t="s">
        <v>507</v>
      </c>
      <c r="U112" s="202"/>
      <c r="V112" s="259">
        <v>3580</v>
      </c>
      <c r="W112" s="87"/>
      <c r="X112" s="86"/>
      <c r="Y112" s="88"/>
      <c r="Z112" s="88"/>
      <c r="AA112" s="85"/>
      <c r="AB112" s="70"/>
      <c r="AC112" s="85"/>
      <c r="AD112" s="70"/>
      <c r="AG112" s="70"/>
      <c r="AH112" s="70"/>
      <c r="AI112" s="70"/>
      <c r="AJ112" s="88"/>
      <c r="AK112" s="85"/>
      <c r="AL112" s="85"/>
      <c r="AM112" s="89"/>
      <c r="AO112" s="86"/>
      <c r="BL112" s="87"/>
      <c r="BM112" s="87"/>
      <c r="BN112" s="87"/>
      <c r="BO112" s="87"/>
      <c r="BP112" s="87"/>
      <c r="BQ112" s="87"/>
    </row>
    <row r="113" spans="1:69" s="21" customFormat="1" ht="20.85" customHeight="1" x14ac:dyDescent="0.35">
      <c r="A113" s="11">
        <v>77.400000000000006</v>
      </c>
      <c r="B113" s="12"/>
      <c r="C113" s="12" t="s">
        <v>175</v>
      </c>
      <c r="D113" s="13" t="s">
        <v>392</v>
      </c>
      <c r="E113" s="14" t="s">
        <v>45</v>
      </c>
      <c r="F113" s="10" t="s">
        <v>358</v>
      </c>
      <c r="G113" s="10" t="s">
        <v>53</v>
      </c>
      <c r="H113" s="15">
        <v>0.39</v>
      </c>
      <c r="I113" s="419" t="s">
        <v>481</v>
      </c>
      <c r="J113" s="403">
        <v>23808</v>
      </c>
      <c r="K113" s="511">
        <v>1.0266</v>
      </c>
      <c r="L113" s="400">
        <v>24441.292799999999</v>
      </c>
      <c r="M113" s="431">
        <v>9.5764227262825533E-2</v>
      </c>
      <c r="N113" s="321">
        <v>2341</v>
      </c>
      <c r="O113" s="507">
        <v>0.43432282003710576</v>
      </c>
      <c r="P113" s="131">
        <v>62</v>
      </c>
      <c r="Q113" s="16">
        <v>840</v>
      </c>
      <c r="R113" s="18">
        <v>3243</v>
      </c>
      <c r="S113" s="19">
        <v>0.60166975881261597</v>
      </c>
      <c r="T113" s="16" t="s">
        <v>505</v>
      </c>
      <c r="U113" s="16"/>
      <c r="V113" s="20">
        <v>5390</v>
      </c>
      <c r="W113" s="87"/>
      <c r="X113" s="86"/>
      <c r="Y113" s="88"/>
      <c r="Z113" s="88"/>
      <c r="AA113" s="85"/>
      <c r="AB113" s="70"/>
      <c r="AC113" s="85"/>
      <c r="AD113" s="70"/>
      <c r="AG113" s="70"/>
      <c r="AH113" s="70"/>
      <c r="AI113" s="70"/>
      <c r="AJ113" s="88"/>
      <c r="AK113" s="85"/>
      <c r="AL113" s="85"/>
      <c r="AM113" s="89"/>
      <c r="AO113" s="86"/>
      <c r="BL113" s="87"/>
      <c r="BM113" s="87"/>
      <c r="BN113" s="87"/>
      <c r="BO113" s="87"/>
      <c r="BP113" s="87"/>
      <c r="BQ113" s="87"/>
    </row>
    <row r="114" spans="1:69" s="212" customFormat="1" ht="20.85" customHeight="1" x14ac:dyDescent="0.35">
      <c r="A114" s="176">
        <v>78.11</v>
      </c>
      <c r="B114" s="177"/>
      <c r="C114" s="177" t="s">
        <v>175</v>
      </c>
      <c r="D114" s="178" t="s">
        <v>405</v>
      </c>
      <c r="E114" s="179" t="s">
        <v>45</v>
      </c>
      <c r="F114" s="180" t="s">
        <v>177</v>
      </c>
      <c r="G114" s="180" t="s">
        <v>53</v>
      </c>
      <c r="H114" s="181">
        <v>0.66</v>
      </c>
      <c r="I114" s="464" t="s">
        <v>481</v>
      </c>
      <c r="J114" s="452">
        <v>24504</v>
      </c>
      <c r="K114" s="453">
        <v>1.0508</v>
      </c>
      <c r="L114" s="454">
        <v>25748.803199999998</v>
      </c>
      <c r="M114" s="455">
        <v>9.6636517052770377E-2</v>
      </c>
      <c r="N114" s="323">
        <v>2488</v>
      </c>
      <c r="O114" s="507">
        <v>0.69497206703910619</v>
      </c>
      <c r="P114" s="183">
        <v>126</v>
      </c>
      <c r="Q114" s="182">
        <v>921</v>
      </c>
      <c r="R114" s="185">
        <v>3535</v>
      </c>
      <c r="S114" s="186">
        <v>0.98743016759776536</v>
      </c>
      <c r="T114" s="182" t="s">
        <v>506</v>
      </c>
      <c r="U114" s="182"/>
      <c r="V114" s="264">
        <v>3580</v>
      </c>
      <c r="W114" s="208"/>
      <c r="X114" s="207"/>
      <c r="Y114" s="209"/>
      <c r="Z114" s="209"/>
      <c r="AA114" s="210"/>
      <c r="AB114" s="211"/>
      <c r="AC114" s="210"/>
      <c r="AD114" s="211"/>
      <c r="AG114" s="211"/>
      <c r="AH114" s="211"/>
      <c r="AI114" s="211"/>
      <c r="AJ114" s="209"/>
      <c r="AK114" s="210"/>
      <c r="AL114" s="210"/>
      <c r="AM114" s="213"/>
      <c r="AO114" s="207"/>
      <c r="BL114" s="209"/>
      <c r="BM114" s="209"/>
      <c r="BN114" s="209"/>
      <c r="BO114" s="209"/>
      <c r="BP114" s="209"/>
      <c r="BQ114" s="209"/>
    </row>
    <row r="115" spans="1:69" s="160" customFormat="1" ht="19.5" customHeight="1" x14ac:dyDescent="0.35">
      <c r="A115" s="331">
        <v>78.12</v>
      </c>
      <c r="B115" s="332"/>
      <c r="C115" s="177" t="s">
        <v>175</v>
      </c>
      <c r="D115" s="333" t="s">
        <v>406</v>
      </c>
      <c r="E115" s="179" t="s">
        <v>45</v>
      </c>
      <c r="F115" s="180" t="s">
        <v>177</v>
      </c>
      <c r="G115" s="180" t="s">
        <v>53</v>
      </c>
      <c r="H115" s="181">
        <v>0.83</v>
      </c>
      <c r="I115" s="464" t="s">
        <v>481</v>
      </c>
      <c r="J115" s="452">
        <v>24504</v>
      </c>
      <c r="K115" s="453">
        <v>1.0508</v>
      </c>
      <c r="L115" s="454">
        <v>25748.803199999998</v>
      </c>
      <c r="M115" s="455">
        <v>9.6636517052770377E-2</v>
      </c>
      <c r="N115" s="323">
        <v>2488</v>
      </c>
      <c r="O115" s="507">
        <v>0.69497206703910619</v>
      </c>
      <c r="P115" s="183">
        <v>126</v>
      </c>
      <c r="Q115" s="182">
        <v>932</v>
      </c>
      <c r="R115" s="185">
        <v>3546</v>
      </c>
      <c r="S115" s="186">
        <v>0.99050279329608937</v>
      </c>
      <c r="T115" s="182" t="s">
        <v>506</v>
      </c>
      <c r="U115" s="182"/>
      <c r="V115" s="264">
        <v>3580</v>
      </c>
      <c r="W115" s="162"/>
      <c r="X115" s="161"/>
      <c r="Y115" s="163"/>
      <c r="Z115" s="163"/>
      <c r="AA115" s="164"/>
      <c r="AB115" s="165"/>
      <c r="AC115" s="164"/>
      <c r="AD115" s="165"/>
      <c r="AG115" s="165"/>
      <c r="AH115" s="165"/>
      <c r="AI115" s="165"/>
      <c r="AJ115" s="163"/>
      <c r="AK115" s="164"/>
      <c r="AL115" s="164"/>
      <c r="AM115" s="166"/>
      <c r="AO115" s="161"/>
      <c r="BL115" s="163"/>
      <c r="BM115" s="163"/>
      <c r="BN115" s="163"/>
      <c r="BO115" s="163"/>
      <c r="BP115" s="163"/>
      <c r="BQ115" s="163"/>
    </row>
    <row r="116" spans="1:69" s="21" customFormat="1" ht="20.85" customHeight="1" x14ac:dyDescent="0.35">
      <c r="A116" s="11">
        <v>78.2</v>
      </c>
      <c r="B116" s="12"/>
      <c r="C116" s="12" t="s">
        <v>175</v>
      </c>
      <c r="D116" s="13" t="s">
        <v>335</v>
      </c>
      <c r="E116" s="14" t="s">
        <v>45</v>
      </c>
      <c r="F116" s="10" t="s">
        <v>177</v>
      </c>
      <c r="G116" s="10" t="s">
        <v>53</v>
      </c>
      <c r="H116" s="15">
        <v>0.97</v>
      </c>
      <c r="I116" s="419" t="s">
        <v>481</v>
      </c>
      <c r="J116" s="403">
        <v>22340</v>
      </c>
      <c r="K116" s="511">
        <v>1.0435000000000001</v>
      </c>
      <c r="L116" s="400">
        <v>23311.79</v>
      </c>
      <c r="M116" s="431">
        <v>0.09</v>
      </c>
      <c r="N116" s="321">
        <v>2098</v>
      </c>
      <c r="O116" s="507">
        <v>0.58603351955307259</v>
      </c>
      <c r="P116" s="131">
        <v>91</v>
      </c>
      <c r="Q116" s="16">
        <v>891</v>
      </c>
      <c r="R116" s="18">
        <v>3080</v>
      </c>
      <c r="S116" s="19">
        <v>0.86033519553072624</v>
      </c>
      <c r="T116" s="16" t="s">
        <v>505</v>
      </c>
      <c r="U116" s="16"/>
      <c r="V116" s="20">
        <v>3580</v>
      </c>
      <c r="W116" s="87"/>
      <c r="X116" s="86"/>
      <c r="Y116" s="88"/>
      <c r="Z116" s="88"/>
      <c r="AA116" s="85"/>
      <c r="AB116" s="70"/>
      <c r="AC116" s="85"/>
      <c r="AD116" s="70"/>
      <c r="AG116" s="70"/>
      <c r="AH116" s="70"/>
      <c r="AI116" s="70"/>
      <c r="AJ116" s="88"/>
      <c r="AK116" s="85"/>
      <c r="AL116" s="85"/>
      <c r="AM116" s="89"/>
      <c r="AO116" s="86"/>
      <c r="BL116" s="88"/>
      <c r="BM116" s="88"/>
      <c r="BN116" s="88"/>
      <c r="BO116" s="88"/>
      <c r="BP116" s="88"/>
      <c r="BQ116" s="88"/>
    </row>
    <row r="117" spans="1:69" s="212" customFormat="1" ht="20.85" customHeight="1" x14ac:dyDescent="0.35">
      <c r="A117" s="216">
        <v>79</v>
      </c>
      <c r="B117" s="196"/>
      <c r="C117" s="196" t="s">
        <v>179</v>
      </c>
      <c r="D117" s="221" t="s">
        <v>314</v>
      </c>
      <c r="E117" s="217" t="s">
        <v>45</v>
      </c>
      <c r="F117" s="200" t="s">
        <v>44</v>
      </c>
      <c r="G117" s="200" t="s">
        <v>53</v>
      </c>
      <c r="H117" s="201">
        <v>2.69</v>
      </c>
      <c r="I117" s="465" t="s">
        <v>481</v>
      </c>
      <c r="J117" s="460">
        <v>15573</v>
      </c>
      <c r="K117" s="457">
        <v>1.0226999999999999</v>
      </c>
      <c r="L117" s="458">
        <v>15926.507099999999</v>
      </c>
      <c r="M117" s="459">
        <v>9.6061017958607317E-2</v>
      </c>
      <c r="N117" s="322">
        <v>1530</v>
      </c>
      <c r="O117" s="510">
        <v>1.0625</v>
      </c>
      <c r="P117" s="203">
        <v>35</v>
      </c>
      <c r="Q117" s="202">
        <v>649</v>
      </c>
      <c r="R117" s="205">
        <v>2214</v>
      </c>
      <c r="S117" s="206">
        <v>1.5375000000000001</v>
      </c>
      <c r="T117" s="202" t="s">
        <v>507</v>
      </c>
      <c r="U117" s="202"/>
      <c r="V117" s="259">
        <v>1440</v>
      </c>
      <c r="W117" s="208"/>
      <c r="X117" s="207"/>
      <c r="Y117" s="209"/>
      <c r="Z117" s="209"/>
      <c r="AA117" s="210"/>
      <c r="AB117" s="211"/>
      <c r="AC117" s="210"/>
      <c r="AD117" s="211"/>
      <c r="AG117" s="211"/>
      <c r="AH117" s="211"/>
      <c r="AI117" s="211"/>
      <c r="AJ117" s="209"/>
      <c r="AK117" s="210"/>
      <c r="AL117" s="210"/>
      <c r="AM117" s="213"/>
      <c r="AO117" s="207"/>
      <c r="BL117" s="208"/>
      <c r="BM117" s="208"/>
      <c r="BN117" s="208"/>
      <c r="BO117" s="208"/>
      <c r="BP117" s="208"/>
      <c r="BQ117" s="208"/>
    </row>
    <row r="118" spans="1:69" s="21" customFormat="1" ht="20.85" customHeight="1" x14ac:dyDescent="0.35">
      <c r="A118" s="216">
        <v>80</v>
      </c>
      <c r="B118" s="196"/>
      <c r="C118" s="196" t="s">
        <v>181</v>
      </c>
      <c r="D118" s="221" t="s">
        <v>320</v>
      </c>
      <c r="E118" s="217" t="s">
        <v>45</v>
      </c>
      <c r="F118" s="200" t="s">
        <v>44</v>
      </c>
      <c r="G118" s="200" t="s">
        <v>53</v>
      </c>
      <c r="H118" s="201">
        <v>2.3717803030303028</v>
      </c>
      <c r="I118" s="465" t="s">
        <v>481</v>
      </c>
      <c r="J118" s="460">
        <v>8229</v>
      </c>
      <c r="K118" s="457">
        <v>1.0613999999999999</v>
      </c>
      <c r="L118" s="458">
        <v>8734.2605999999996</v>
      </c>
      <c r="M118" s="459">
        <v>0.12977703115210143</v>
      </c>
      <c r="N118" s="322">
        <v>1134</v>
      </c>
      <c r="O118" s="507">
        <v>0.78749999999999998</v>
      </c>
      <c r="P118" s="203">
        <v>70</v>
      </c>
      <c r="Q118" s="202">
        <v>245</v>
      </c>
      <c r="R118" s="205">
        <v>1449</v>
      </c>
      <c r="S118" s="206">
        <v>1.0062500000000001</v>
      </c>
      <c r="T118" s="202" t="s">
        <v>507</v>
      </c>
      <c r="U118" s="202"/>
      <c r="V118" s="259">
        <v>1440</v>
      </c>
      <c r="W118" s="87"/>
      <c r="X118" s="86"/>
      <c r="Y118" s="88"/>
      <c r="Z118" s="88"/>
      <c r="AA118" s="85"/>
      <c r="AB118" s="70"/>
      <c r="AC118" s="85"/>
      <c r="AD118" s="70"/>
      <c r="AG118" s="70"/>
      <c r="AH118" s="70"/>
      <c r="AI118" s="70"/>
      <c r="AJ118" s="88"/>
      <c r="AK118" s="85"/>
      <c r="AL118" s="85"/>
      <c r="AM118" s="89"/>
      <c r="AO118" s="86"/>
    </row>
    <row r="119" spans="1:69" s="21" customFormat="1" ht="20.85" customHeight="1" x14ac:dyDescent="0.35">
      <c r="A119" s="216">
        <v>81</v>
      </c>
      <c r="B119" s="196">
        <v>262</v>
      </c>
      <c r="C119" s="196" t="s">
        <v>183</v>
      </c>
      <c r="D119" s="197" t="s">
        <v>184</v>
      </c>
      <c r="E119" s="217" t="s">
        <v>52</v>
      </c>
      <c r="F119" s="200" t="s">
        <v>185</v>
      </c>
      <c r="G119" s="200" t="s">
        <v>53</v>
      </c>
      <c r="H119" s="201">
        <v>4.07</v>
      </c>
      <c r="I119" s="465" t="s">
        <v>473</v>
      </c>
      <c r="J119" s="466">
        <v>9900</v>
      </c>
      <c r="K119" s="457">
        <v>1.02</v>
      </c>
      <c r="L119" s="458">
        <v>10299.959999999999</v>
      </c>
      <c r="M119" s="467">
        <v>0.09</v>
      </c>
      <c r="N119" s="322">
        <v>927</v>
      </c>
      <c r="O119" s="507">
        <v>0.6969924812030075</v>
      </c>
      <c r="P119" s="203">
        <v>19</v>
      </c>
      <c r="Q119" s="202">
        <v>776</v>
      </c>
      <c r="R119" s="205">
        <v>1722</v>
      </c>
      <c r="S119" s="206">
        <v>1.2947368421052632</v>
      </c>
      <c r="T119" s="202" t="s">
        <v>507</v>
      </c>
      <c r="U119" s="202"/>
      <c r="V119" s="259">
        <v>1330</v>
      </c>
      <c r="W119" s="87"/>
      <c r="X119" s="86"/>
      <c r="Y119" s="88"/>
      <c r="Z119" s="88"/>
      <c r="AA119" s="85"/>
      <c r="AB119" s="70"/>
      <c r="AC119" s="85"/>
      <c r="AD119" s="70"/>
      <c r="AG119" s="70"/>
      <c r="AH119" s="70"/>
      <c r="AI119" s="70"/>
      <c r="AJ119" s="88"/>
      <c r="AK119" s="85"/>
      <c r="AL119" s="85"/>
      <c r="AM119" s="89"/>
      <c r="AO119" s="86"/>
    </row>
    <row r="120" spans="1:69" s="21" customFormat="1" ht="20.85" customHeight="1" x14ac:dyDescent="0.35">
      <c r="A120" s="216">
        <v>82</v>
      </c>
      <c r="B120" s="196">
        <v>105</v>
      </c>
      <c r="C120" s="196" t="s">
        <v>186</v>
      </c>
      <c r="D120" s="197" t="s">
        <v>187</v>
      </c>
      <c r="E120" s="217" t="s">
        <v>52</v>
      </c>
      <c r="F120" s="200" t="s">
        <v>185</v>
      </c>
      <c r="G120" s="200" t="s">
        <v>53</v>
      </c>
      <c r="H120" s="201">
        <v>1.34</v>
      </c>
      <c r="I120" s="465" t="s">
        <v>473</v>
      </c>
      <c r="J120" s="468">
        <v>13500</v>
      </c>
      <c r="K120" s="457">
        <v>1.02</v>
      </c>
      <c r="L120" s="458">
        <v>14045.4</v>
      </c>
      <c r="M120" s="467">
        <v>0.09</v>
      </c>
      <c r="N120" s="322">
        <v>1264</v>
      </c>
      <c r="O120" s="509">
        <v>0.9503759398496241</v>
      </c>
      <c r="P120" s="203">
        <v>25</v>
      </c>
      <c r="Q120" s="202">
        <v>818</v>
      </c>
      <c r="R120" s="205">
        <v>2107</v>
      </c>
      <c r="S120" s="206">
        <v>1.5842105263157895</v>
      </c>
      <c r="T120" s="202" t="s">
        <v>507</v>
      </c>
      <c r="U120" s="202"/>
      <c r="V120" s="259">
        <v>1330</v>
      </c>
      <c r="W120" s="87"/>
      <c r="X120" s="86"/>
      <c r="Y120" s="88"/>
      <c r="Z120" s="88"/>
      <c r="AA120" s="85"/>
      <c r="AB120" s="70"/>
      <c r="AC120" s="85"/>
      <c r="AD120" s="70"/>
      <c r="AG120" s="70"/>
      <c r="AH120" s="70"/>
      <c r="AI120" s="70"/>
      <c r="AJ120" s="88"/>
      <c r="AK120" s="85"/>
      <c r="AL120" s="85"/>
      <c r="AM120" s="89"/>
      <c r="AO120" s="86"/>
    </row>
    <row r="121" spans="1:69" s="21" customFormat="1" ht="20.85" customHeight="1" x14ac:dyDescent="0.35">
      <c r="A121" s="22">
        <v>83</v>
      </c>
      <c r="B121" s="23">
        <v>4</v>
      </c>
      <c r="C121" s="23" t="s">
        <v>186</v>
      </c>
      <c r="D121" s="24" t="s">
        <v>98</v>
      </c>
      <c r="E121" s="25" t="s">
        <v>52</v>
      </c>
      <c r="F121" s="26" t="s">
        <v>185</v>
      </c>
      <c r="G121" s="26" t="s">
        <v>53</v>
      </c>
      <c r="H121" s="27">
        <v>6.17</v>
      </c>
      <c r="I121" s="419" t="s">
        <v>473</v>
      </c>
      <c r="J121" s="401">
        <v>4500</v>
      </c>
      <c r="K121" s="511">
        <v>1.02</v>
      </c>
      <c r="L121" s="400">
        <v>4681.8</v>
      </c>
      <c r="M121" s="442">
        <v>0.09</v>
      </c>
      <c r="N121" s="321">
        <v>421</v>
      </c>
      <c r="O121" s="507">
        <v>0.20841584158415841</v>
      </c>
      <c r="P121" s="131">
        <v>8</v>
      </c>
      <c r="Q121" s="17">
        <v>477</v>
      </c>
      <c r="R121" s="28">
        <v>906</v>
      </c>
      <c r="S121" s="29">
        <v>0.44851485148514852</v>
      </c>
      <c r="T121" s="17" t="s">
        <v>505</v>
      </c>
      <c r="U121" s="17"/>
      <c r="V121" s="30">
        <v>2020</v>
      </c>
      <c r="W121" s="87"/>
      <c r="X121" s="86"/>
      <c r="Y121" s="88"/>
      <c r="Z121" s="88"/>
      <c r="AA121" s="85"/>
      <c r="AB121" s="70"/>
      <c r="AC121" s="85"/>
      <c r="AD121" s="70"/>
      <c r="AG121" s="70"/>
      <c r="AH121" s="70"/>
      <c r="AI121" s="70"/>
      <c r="AJ121" s="88"/>
      <c r="AK121" s="85"/>
      <c r="AL121" s="85"/>
      <c r="AM121" s="89"/>
      <c r="AO121" s="86"/>
    </row>
    <row r="122" spans="1:69" s="21" customFormat="1" ht="20.85" customHeight="1" x14ac:dyDescent="0.35">
      <c r="A122" s="11">
        <v>84</v>
      </c>
      <c r="B122" s="12">
        <v>290</v>
      </c>
      <c r="C122" s="12" t="s">
        <v>186</v>
      </c>
      <c r="D122" s="13" t="s">
        <v>188</v>
      </c>
      <c r="E122" s="14" t="s">
        <v>45</v>
      </c>
      <c r="F122" s="10" t="s">
        <v>185</v>
      </c>
      <c r="G122" s="10" t="s">
        <v>53</v>
      </c>
      <c r="H122" s="15">
        <v>2.79</v>
      </c>
      <c r="I122" s="419" t="s">
        <v>473</v>
      </c>
      <c r="J122" s="401">
        <v>8600</v>
      </c>
      <c r="K122" s="511">
        <v>1.02</v>
      </c>
      <c r="L122" s="400">
        <v>8947.44</v>
      </c>
      <c r="M122" s="442">
        <v>0.09</v>
      </c>
      <c r="N122" s="321">
        <v>805</v>
      </c>
      <c r="O122" s="507">
        <v>0.39851485148514854</v>
      </c>
      <c r="P122" s="131">
        <v>16</v>
      </c>
      <c r="Q122" s="16">
        <v>450</v>
      </c>
      <c r="R122" s="18">
        <v>1271</v>
      </c>
      <c r="S122" s="19">
        <v>0.62920792079207921</v>
      </c>
      <c r="T122" s="16" t="s">
        <v>505</v>
      </c>
      <c r="U122" s="16"/>
      <c r="V122" s="30">
        <v>2020</v>
      </c>
      <c r="W122" s="87"/>
      <c r="X122" s="86"/>
      <c r="Y122" s="88"/>
      <c r="Z122" s="88"/>
      <c r="AA122" s="85"/>
      <c r="AB122" s="70"/>
      <c r="AC122" s="85"/>
      <c r="AD122" s="70"/>
      <c r="AG122" s="70"/>
      <c r="AH122" s="70"/>
      <c r="AI122" s="70"/>
      <c r="AJ122" s="88"/>
      <c r="AK122" s="85"/>
      <c r="AL122" s="85"/>
      <c r="AM122" s="89"/>
      <c r="AO122" s="86"/>
    </row>
    <row r="123" spans="1:69" s="21" customFormat="1" ht="20.85" customHeight="1" x14ac:dyDescent="0.35">
      <c r="A123" s="176">
        <v>85</v>
      </c>
      <c r="B123" s="177">
        <v>360</v>
      </c>
      <c r="C123" s="177" t="s">
        <v>186</v>
      </c>
      <c r="D123" s="178" t="s">
        <v>189</v>
      </c>
      <c r="E123" s="179" t="s">
        <v>45</v>
      </c>
      <c r="F123" s="180" t="s">
        <v>190</v>
      </c>
      <c r="G123" s="180" t="s">
        <v>53</v>
      </c>
      <c r="H123" s="181">
        <v>0.86</v>
      </c>
      <c r="I123" s="464" t="s">
        <v>473</v>
      </c>
      <c r="J123" s="470">
        <v>27703</v>
      </c>
      <c r="K123" s="453">
        <v>1.02</v>
      </c>
      <c r="L123" s="454">
        <v>28822.2012</v>
      </c>
      <c r="M123" s="469">
        <v>0.09</v>
      </c>
      <c r="N123" s="323">
        <v>2594</v>
      </c>
      <c r="O123" s="507">
        <v>0.77202380952380956</v>
      </c>
      <c r="P123" s="183">
        <v>52</v>
      </c>
      <c r="Q123" s="182">
        <v>653</v>
      </c>
      <c r="R123" s="185">
        <v>3299</v>
      </c>
      <c r="S123" s="186">
        <v>0.98184523809523805</v>
      </c>
      <c r="T123" s="182" t="s">
        <v>506</v>
      </c>
      <c r="U123" s="182"/>
      <c r="V123" s="264">
        <v>3360</v>
      </c>
      <c r="W123" s="87"/>
      <c r="X123" s="86"/>
      <c r="Y123" s="88"/>
      <c r="Z123" s="88"/>
      <c r="AA123" s="85"/>
      <c r="AB123" s="70"/>
      <c r="AC123" s="85"/>
      <c r="AD123" s="70"/>
      <c r="AG123" s="70"/>
      <c r="AH123" s="70"/>
      <c r="AI123" s="70"/>
      <c r="AJ123" s="88"/>
      <c r="AK123" s="85"/>
      <c r="AL123" s="85"/>
      <c r="AM123" s="89"/>
      <c r="AO123" s="86"/>
    </row>
    <row r="124" spans="1:69" s="21" customFormat="1" ht="20.85" customHeight="1" x14ac:dyDescent="0.35">
      <c r="A124" s="216">
        <v>86</v>
      </c>
      <c r="B124" s="196">
        <v>24</v>
      </c>
      <c r="C124" s="196" t="s">
        <v>186</v>
      </c>
      <c r="D124" s="197" t="s">
        <v>191</v>
      </c>
      <c r="E124" s="217" t="s">
        <v>45</v>
      </c>
      <c r="F124" s="200" t="s">
        <v>190</v>
      </c>
      <c r="G124" s="200" t="s">
        <v>53</v>
      </c>
      <c r="H124" s="201">
        <v>1.17</v>
      </c>
      <c r="I124" s="465" t="s">
        <v>473</v>
      </c>
      <c r="J124" s="466">
        <v>28000</v>
      </c>
      <c r="K124" s="457">
        <v>1.02</v>
      </c>
      <c r="L124" s="458">
        <v>29131.200000000001</v>
      </c>
      <c r="M124" s="467">
        <v>0.09</v>
      </c>
      <c r="N124" s="322">
        <v>2622</v>
      </c>
      <c r="O124" s="507">
        <v>0.79696048632218841</v>
      </c>
      <c r="P124" s="203">
        <v>52</v>
      </c>
      <c r="Q124" s="202">
        <v>628</v>
      </c>
      <c r="R124" s="205">
        <v>3302</v>
      </c>
      <c r="S124" s="206">
        <v>1.003647416413374</v>
      </c>
      <c r="T124" s="202" t="s">
        <v>507</v>
      </c>
      <c r="U124" s="202"/>
      <c r="V124" s="259">
        <v>3290</v>
      </c>
      <c r="W124" s="87"/>
      <c r="X124" s="86"/>
      <c r="Y124" s="88"/>
      <c r="Z124" s="88"/>
      <c r="AA124" s="85"/>
      <c r="AB124" s="70"/>
      <c r="AC124" s="85"/>
      <c r="AD124" s="70"/>
      <c r="AG124" s="70"/>
      <c r="AH124" s="70"/>
      <c r="AI124" s="70"/>
      <c r="AJ124" s="88"/>
      <c r="AK124" s="85"/>
      <c r="AL124" s="85"/>
      <c r="AM124" s="89"/>
      <c r="AO124" s="86"/>
    </row>
    <row r="125" spans="1:69" s="212" customFormat="1" ht="20.85" customHeight="1" x14ac:dyDescent="0.35">
      <c r="A125" s="216">
        <v>88</v>
      </c>
      <c r="B125" s="219" t="s">
        <v>336</v>
      </c>
      <c r="C125" s="196" t="s">
        <v>186</v>
      </c>
      <c r="D125" s="197" t="s">
        <v>192</v>
      </c>
      <c r="E125" s="217" t="s">
        <v>45</v>
      </c>
      <c r="F125" s="200" t="s">
        <v>190</v>
      </c>
      <c r="G125" s="200" t="s">
        <v>53</v>
      </c>
      <c r="H125" s="201">
        <v>0.71</v>
      </c>
      <c r="I125" s="465" t="s">
        <v>481</v>
      </c>
      <c r="J125" s="460">
        <v>46841</v>
      </c>
      <c r="K125" s="457">
        <v>1.02</v>
      </c>
      <c r="L125" s="458">
        <v>47777.82</v>
      </c>
      <c r="M125" s="459">
        <v>9.0007570072163576E-2</v>
      </c>
      <c r="N125" s="322">
        <v>4300</v>
      </c>
      <c r="O125" s="510">
        <v>1.3069908814589666</v>
      </c>
      <c r="P125" s="203">
        <v>86</v>
      </c>
      <c r="Q125" s="202">
        <v>150</v>
      </c>
      <c r="R125" s="205">
        <v>4536</v>
      </c>
      <c r="S125" s="206">
        <v>1.3787234042553191</v>
      </c>
      <c r="T125" s="202" t="s">
        <v>507</v>
      </c>
      <c r="U125" s="202"/>
      <c r="V125" s="259">
        <v>3290</v>
      </c>
      <c r="W125" s="208"/>
      <c r="X125" s="207"/>
      <c r="Y125" s="209"/>
      <c r="Z125" s="209"/>
      <c r="AA125" s="210"/>
      <c r="AB125" s="211"/>
      <c r="AC125" s="210"/>
      <c r="AD125" s="211"/>
      <c r="AG125" s="211"/>
      <c r="AH125" s="211"/>
      <c r="AI125" s="211"/>
      <c r="AJ125" s="209"/>
      <c r="AK125" s="210"/>
      <c r="AL125" s="210"/>
      <c r="AM125" s="213"/>
      <c r="AO125" s="207"/>
    </row>
    <row r="126" spans="1:69" s="212" customFormat="1" ht="20.85" customHeight="1" x14ac:dyDescent="0.35">
      <c r="A126" s="216">
        <v>89</v>
      </c>
      <c r="B126" s="219" t="s">
        <v>337</v>
      </c>
      <c r="C126" s="196" t="s">
        <v>193</v>
      </c>
      <c r="D126" s="197" t="s">
        <v>194</v>
      </c>
      <c r="E126" s="217" t="s">
        <v>52</v>
      </c>
      <c r="F126" s="200" t="s">
        <v>185</v>
      </c>
      <c r="G126" s="200" t="s">
        <v>53</v>
      </c>
      <c r="H126" s="201">
        <v>1.85</v>
      </c>
      <c r="I126" s="465" t="s">
        <v>481</v>
      </c>
      <c r="J126" s="460">
        <v>20607</v>
      </c>
      <c r="K126" s="457">
        <v>1.02</v>
      </c>
      <c r="L126" s="458">
        <v>21019.14</v>
      </c>
      <c r="M126" s="459">
        <v>9.4531473628140378E-2</v>
      </c>
      <c r="N126" s="322">
        <v>1987</v>
      </c>
      <c r="O126" s="510">
        <v>1.4939849624060151</v>
      </c>
      <c r="P126" s="203">
        <v>40</v>
      </c>
      <c r="Q126" s="202">
        <v>1170</v>
      </c>
      <c r="R126" s="205">
        <v>3197</v>
      </c>
      <c r="S126" s="206">
        <v>2.4037593984962404</v>
      </c>
      <c r="T126" s="202" t="s">
        <v>507</v>
      </c>
      <c r="U126" s="202"/>
      <c r="V126" s="259">
        <v>1330</v>
      </c>
      <c r="W126" s="208"/>
      <c r="X126" s="207"/>
      <c r="Y126" s="209"/>
      <c r="Z126" s="209"/>
      <c r="AA126" s="210"/>
      <c r="AB126" s="211"/>
      <c r="AC126" s="210"/>
      <c r="AD126" s="211"/>
      <c r="AG126" s="211"/>
      <c r="AH126" s="211"/>
      <c r="AI126" s="211"/>
      <c r="AJ126" s="209"/>
      <c r="AK126" s="210"/>
      <c r="AL126" s="210"/>
      <c r="AM126" s="213"/>
      <c r="AO126" s="207"/>
    </row>
    <row r="127" spans="1:69" s="212" customFormat="1" ht="20.85" customHeight="1" x14ac:dyDescent="0.35">
      <c r="A127" s="216">
        <v>90</v>
      </c>
      <c r="B127" s="196">
        <v>235</v>
      </c>
      <c r="C127" s="196" t="s">
        <v>193</v>
      </c>
      <c r="D127" s="197" t="s">
        <v>195</v>
      </c>
      <c r="E127" s="198" t="s">
        <v>45</v>
      </c>
      <c r="F127" s="200" t="s">
        <v>185</v>
      </c>
      <c r="G127" s="200" t="s">
        <v>53</v>
      </c>
      <c r="H127" s="201">
        <v>1.66</v>
      </c>
      <c r="I127" s="465" t="s">
        <v>473</v>
      </c>
      <c r="J127" s="460">
        <v>17000</v>
      </c>
      <c r="K127" s="457">
        <v>1.02</v>
      </c>
      <c r="L127" s="458">
        <v>17686.8</v>
      </c>
      <c r="M127" s="459">
        <v>0.09</v>
      </c>
      <c r="N127" s="322">
        <v>1592</v>
      </c>
      <c r="O127" s="507">
        <v>0.78811881188118815</v>
      </c>
      <c r="P127" s="203">
        <v>32</v>
      </c>
      <c r="Q127" s="202">
        <v>622</v>
      </c>
      <c r="R127" s="205">
        <v>2246</v>
      </c>
      <c r="S127" s="206">
        <v>1.111881188118812</v>
      </c>
      <c r="T127" s="202" t="s">
        <v>507</v>
      </c>
      <c r="U127" s="202"/>
      <c r="V127" s="259">
        <v>2020</v>
      </c>
      <c r="W127" s="208"/>
      <c r="X127" s="207"/>
      <c r="Y127" s="209"/>
      <c r="Z127" s="209"/>
      <c r="AA127" s="210"/>
      <c r="AB127" s="211"/>
      <c r="AC127" s="210"/>
      <c r="AD127" s="211"/>
      <c r="AG127" s="211"/>
      <c r="AH127" s="211"/>
      <c r="AI127" s="211"/>
      <c r="AJ127" s="209"/>
      <c r="AK127" s="210"/>
      <c r="AL127" s="210"/>
      <c r="AM127" s="213"/>
      <c r="AO127" s="207"/>
    </row>
    <row r="128" spans="1:69" s="21" customFormat="1" ht="19.5" customHeight="1" x14ac:dyDescent="0.35">
      <c r="A128" s="216">
        <v>91.1</v>
      </c>
      <c r="B128" s="196">
        <v>5050</v>
      </c>
      <c r="C128" s="196" t="s">
        <v>193</v>
      </c>
      <c r="D128" s="230" t="s">
        <v>197</v>
      </c>
      <c r="E128" s="198" t="s">
        <v>45</v>
      </c>
      <c r="F128" s="200" t="s">
        <v>190</v>
      </c>
      <c r="G128" s="200" t="s">
        <v>53</v>
      </c>
      <c r="H128" s="201">
        <v>1.49</v>
      </c>
      <c r="I128" s="465" t="s">
        <v>481</v>
      </c>
      <c r="J128" s="460">
        <v>28730</v>
      </c>
      <c r="K128" s="457">
        <v>1.02</v>
      </c>
      <c r="L128" s="458">
        <v>29304.600000000002</v>
      </c>
      <c r="M128" s="463">
        <v>0.09</v>
      </c>
      <c r="N128" s="322">
        <v>2637</v>
      </c>
      <c r="O128" s="507">
        <v>0.78482142857142856</v>
      </c>
      <c r="P128" s="203">
        <v>53</v>
      </c>
      <c r="Q128" s="202">
        <v>3010</v>
      </c>
      <c r="R128" s="205">
        <v>5700</v>
      </c>
      <c r="S128" s="206">
        <v>1.6964285714285714</v>
      </c>
      <c r="T128" s="202" t="s">
        <v>507</v>
      </c>
      <c r="U128" s="202"/>
      <c r="V128" s="259">
        <v>3360</v>
      </c>
      <c r="W128" s="87"/>
      <c r="X128" s="86"/>
      <c r="Y128" s="88"/>
      <c r="Z128" s="88"/>
      <c r="AA128" s="85"/>
      <c r="AB128" s="70"/>
      <c r="AC128" s="85"/>
      <c r="AD128" s="70"/>
      <c r="AG128" s="70"/>
      <c r="AH128" s="70"/>
      <c r="AI128" s="70"/>
      <c r="AJ128" s="88"/>
      <c r="AK128" s="85"/>
      <c r="AL128" s="85"/>
      <c r="AM128" s="89"/>
      <c r="AO128" s="86"/>
      <c r="AR128" s="89"/>
      <c r="AT128" s="89"/>
      <c r="AU128" s="89"/>
      <c r="AV128" s="89"/>
    </row>
    <row r="129" spans="1:48" s="212" customFormat="1" ht="20.85" customHeight="1" x14ac:dyDescent="0.4">
      <c r="A129" s="176">
        <v>91.2</v>
      </c>
      <c r="B129" s="471"/>
      <c r="C129" s="177" t="s">
        <v>193</v>
      </c>
      <c r="D129" s="472" t="s">
        <v>199</v>
      </c>
      <c r="E129" s="391" t="s">
        <v>45</v>
      </c>
      <c r="F129" s="180" t="s">
        <v>190</v>
      </c>
      <c r="G129" s="180" t="s">
        <v>53</v>
      </c>
      <c r="H129" s="181">
        <v>0.76</v>
      </c>
      <c r="I129" s="464" t="s">
        <v>481</v>
      </c>
      <c r="J129" s="452">
        <v>20700</v>
      </c>
      <c r="K129" s="453">
        <v>1.0410999999999999</v>
      </c>
      <c r="L129" s="454">
        <v>21550.769999999997</v>
      </c>
      <c r="M129" s="461">
        <v>0.09</v>
      </c>
      <c r="N129" s="323">
        <v>1940</v>
      </c>
      <c r="O129" s="507">
        <v>0.58966565349544076</v>
      </c>
      <c r="P129" s="183">
        <v>80</v>
      </c>
      <c r="Q129" s="182">
        <v>1205</v>
      </c>
      <c r="R129" s="185">
        <v>3225</v>
      </c>
      <c r="S129" s="186">
        <v>0.98024316109422494</v>
      </c>
      <c r="T129" s="182" t="s">
        <v>506</v>
      </c>
      <c r="U129" s="182"/>
      <c r="V129" s="264">
        <v>3290</v>
      </c>
      <c r="W129" s="208"/>
      <c r="X129" s="207"/>
      <c r="Y129" s="209"/>
      <c r="Z129" s="209"/>
      <c r="AA129" s="210"/>
      <c r="AB129" s="211"/>
      <c r="AC129" s="210"/>
      <c r="AD129" s="211"/>
      <c r="AG129" s="211"/>
      <c r="AH129" s="211"/>
      <c r="AI129" s="211"/>
      <c r="AJ129" s="209"/>
      <c r="AK129" s="210"/>
      <c r="AL129" s="210"/>
      <c r="AM129" s="213"/>
      <c r="AO129" s="207"/>
      <c r="AR129" s="213"/>
      <c r="AT129" s="213"/>
      <c r="AU129" s="213"/>
      <c r="AV129" s="213"/>
    </row>
    <row r="130" spans="1:48" s="212" customFormat="1" ht="20.85" customHeight="1" x14ac:dyDescent="0.35">
      <c r="A130" s="216">
        <v>92.11</v>
      </c>
      <c r="B130" s="196">
        <v>43</v>
      </c>
      <c r="C130" s="196" t="s">
        <v>193</v>
      </c>
      <c r="D130" s="197" t="s">
        <v>393</v>
      </c>
      <c r="E130" s="217" t="s">
        <v>45</v>
      </c>
      <c r="F130" s="200" t="s">
        <v>185</v>
      </c>
      <c r="G130" s="200" t="s">
        <v>53</v>
      </c>
      <c r="H130" s="201">
        <v>0.96</v>
      </c>
      <c r="I130" s="465" t="s">
        <v>481</v>
      </c>
      <c r="J130" s="460">
        <v>20326</v>
      </c>
      <c r="K130" s="457">
        <v>1.0387999999999999</v>
      </c>
      <c r="L130" s="458">
        <v>21114.648799999999</v>
      </c>
      <c r="M130" s="463">
        <v>0.09</v>
      </c>
      <c r="N130" s="322">
        <v>1900</v>
      </c>
      <c r="O130" s="510">
        <v>1.4285714285714286</v>
      </c>
      <c r="P130" s="203">
        <v>74</v>
      </c>
      <c r="Q130" s="202">
        <v>1067</v>
      </c>
      <c r="R130" s="205">
        <v>3041</v>
      </c>
      <c r="S130" s="206">
        <v>2.2864661654135339</v>
      </c>
      <c r="T130" s="202" t="s">
        <v>507</v>
      </c>
      <c r="U130" s="202"/>
      <c r="V130" s="259">
        <v>1330</v>
      </c>
      <c r="W130" s="208"/>
      <c r="X130" s="207"/>
      <c r="Y130" s="209"/>
      <c r="Z130" s="209"/>
      <c r="AA130" s="210"/>
      <c r="AB130" s="211"/>
      <c r="AC130" s="210"/>
      <c r="AD130" s="211"/>
      <c r="AG130" s="211"/>
      <c r="AH130" s="211"/>
      <c r="AI130" s="211"/>
      <c r="AJ130" s="209"/>
      <c r="AK130" s="210"/>
      <c r="AL130" s="210"/>
      <c r="AM130" s="213"/>
      <c r="AO130" s="207"/>
    </row>
    <row r="131" spans="1:48" s="212" customFormat="1" ht="20.55" customHeight="1" x14ac:dyDescent="0.35">
      <c r="A131" s="222">
        <v>92.12</v>
      </c>
      <c r="B131" s="223"/>
      <c r="C131" s="223" t="s">
        <v>193</v>
      </c>
      <c r="D131" s="224" t="s">
        <v>394</v>
      </c>
      <c r="E131" s="217" t="s">
        <v>52</v>
      </c>
      <c r="F131" s="200" t="s">
        <v>185</v>
      </c>
      <c r="G131" s="200" t="s">
        <v>53</v>
      </c>
      <c r="H131" s="201">
        <v>3.39</v>
      </c>
      <c r="I131" s="465" t="s">
        <v>481</v>
      </c>
      <c r="J131" s="460">
        <v>22154</v>
      </c>
      <c r="K131" s="457">
        <v>1.0541</v>
      </c>
      <c r="L131" s="458">
        <v>23352.5314</v>
      </c>
      <c r="M131" s="463">
        <v>0.09</v>
      </c>
      <c r="N131" s="322">
        <v>2102</v>
      </c>
      <c r="O131" s="510">
        <v>1.5804511278195488</v>
      </c>
      <c r="P131" s="203">
        <v>114</v>
      </c>
      <c r="Q131" s="202">
        <v>1216</v>
      </c>
      <c r="R131" s="205">
        <v>3432</v>
      </c>
      <c r="S131" s="206">
        <v>2.5804511278195488</v>
      </c>
      <c r="T131" s="202" t="s">
        <v>507</v>
      </c>
      <c r="U131" s="202"/>
      <c r="V131" s="259">
        <v>1330</v>
      </c>
      <c r="W131" s="208"/>
      <c r="X131" s="207"/>
      <c r="Y131" s="209"/>
      <c r="Z131" s="209"/>
      <c r="AA131" s="210"/>
      <c r="AB131" s="211"/>
      <c r="AC131" s="210"/>
      <c r="AD131" s="211"/>
      <c r="AG131" s="211"/>
      <c r="AH131" s="211"/>
      <c r="AI131" s="211"/>
      <c r="AJ131" s="209"/>
      <c r="AK131" s="210"/>
      <c r="AL131" s="210"/>
      <c r="AM131" s="213"/>
      <c r="AO131" s="207"/>
    </row>
    <row r="132" spans="1:48" s="192" customFormat="1" ht="20.85" customHeight="1" x14ac:dyDescent="0.35">
      <c r="A132" s="222">
        <v>92.2</v>
      </c>
      <c r="B132" s="223">
        <v>42</v>
      </c>
      <c r="C132" s="223" t="s">
        <v>193</v>
      </c>
      <c r="D132" s="224" t="s">
        <v>200</v>
      </c>
      <c r="E132" s="231" t="s">
        <v>52</v>
      </c>
      <c r="F132" s="232" t="s">
        <v>190</v>
      </c>
      <c r="G132" s="232" t="s">
        <v>53</v>
      </c>
      <c r="H132" s="227">
        <v>0.82</v>
      </c>
      <c r="I132" s="465" t="s">
        <v>473</v>
      </c>
      <c r="J132" s="460">
        <v>26500</v>
      </c>
      <c r="K132" s="457">
        <v>1.0421</v>
      </c>
      <c r="L132" s="458">
        <v>28778.268865000002</v>
      </c>
      <c r="M132" s="463">
        <v>9.5000000000000001E-2</v>
      </c>
      <c r="N132" s="322">
        <v>2734</v>
      </c>
      <c r="O132" s="507">
        <v>0.83100303951367782</v>
      </c>
      <c r="P132" s="203">
        <v>115</v>
      </c>
      <c r="Q132" s="202">
        <v>1343</v>
      </c>
      <c r="R132" s="228">
        <v>4192</v>
      </c>
      <c r="S132" s="229">
        <v>1.2741641337386018</v>
      </c>
      <c r="T132" s="204" t="s">
        <v>507</v>
      </c>
      <c r="U132" s="204"/>
      <c r="V132" s="259">
        <v>3290</v>
      </c>
      <c r="W132" s="188"/>
      <c r="X132" s="187"/>
      <c r="Y132" s="189"/>
      <c r="Z132" s="189"/>
      <c r="AA132" s="190"/>
      <c r="AB132" s="191"/>
      <c r="AC132" s="190"/>
      <c r="AD132" s="191"/>
      <c r="AG132" s="191"/>
      <c r="AH132" s="191"/>
      <c r="AI132" s="191"/>
      <c r="AJ132" s="189"/>
      <c r="AK132" s="190"/>
      <c r="AL132" s="190"/>
      <c r="AM132" s="193"/>
      <c r="AO132" s="187"/>
    </row>
    <row r="133" spans="1:48" s="212" customFormat="1" ht="20.85" customHeight="1" x14ac:dyDescent="0.35">
      <c r="A133" s="216">
        <v>93.1</v>
      </c>
      <c r="B133" s="196"/>
      <c r="C133" s="196" t="s">
        <v>193</v>
      </c>
      <c r="D133" s="197" t="s">
        <v>201</v>
      </c>
      <c r="E133" s="217" t="s">
        <v>45</v>
      </c>
      <c r="F133" s="200" t="s">
        <v>190</v>
      </c>
      <c r="G133" s="200" t="s">
        <v>53</v>
      </c>
      <c r="H133" s="201">
        <v>0.34</v>
      </c>
      <c r="I133" s="465" t="s">
        <v>481</v>
      </c>
      <c r="J133" s="460">
        <v>40643</v>
      </c>
      <c r="K133" s="457">
        <v>1.0301</v>
      </c>
      <c r="L133" s="458">
        <v>41866.354299999999</v>
      </c>
      <c r="M133" s="463">
        <v>0.09</v>
      </c>
      <c r="N133" s="322">
        <v>3768</v>
      </c>
      <c r="O133" s="510">
        <v>1.1452887537993921</v>
      </c>
      <c r="P133" s="203">
        <v>113</v>
      </c>
      <c r="Q133" s="202">
        <v>2169</v>
      </c>
      <c r="R133" s="205">
        <v>6050</v>
      </c>
      <c r="S133" s="206">
        <v>1.8389057750759878</v>
      </c>
      <c r="T133" s="202" t="s">
        <v>507</v>
      </c>
      <c r="U133" s="202"/>
      <c r="V133" s="259">
        <v>3290</v>
      </c>
      <c r="W133" s="208"/>
      <c r="X133" s="207"/>
      <c r="Y133" s="209"/>
      <c r="Z133" s="209"/>
      <c r="AA133" s="210"/>
      <c r="AB133" s="211"/>
      <c r="AC133" s="210"/>
      <c r="AD133" s="211"/>
      <c r="AG133" s="211"/>
      <c r="AH133" s="211"/>
      <c r="AI133" s="211"/>
      <c r="AJ133" s="209"/>
      <c r="AK133" s="210"/>
      <c r="AL133" s="210"/>
      <c r="AM133" s="213"/>
      <c r="AO133" s="207"/>
    </row>
    <row r="134" spans="1:48" s="192" customFormat="1" ht="20.85" customHeight="1" x14ac:dyDescent="0.35">
      <c r="A134" s="216">
        <v>93.2</v>
      </c>
      <c r="B134" s="196">
        <v>6</v>
      </c>
      <c r="C134" s="196" t="s">
        <v>193</v>
      </c>
      <c r="D134" s="197" t="s">
        <v>202</v>
      </c>
      <c r="E134" s="217" t="s">
        <v>45</v>
      </c>
      <c r="F134" s="200" t="s">
        <v>190</v>
      </c>
      <c r="G134" s="200" t="s">
        <v>53</v>
      </c>
      <c r="H134" s="201">
        <v>2</v>
      </c>
      <c r="I134" s="465" t="s">
        <v>473</v>
      </c>
      <c r="J134" s="460">
        <v>40500</v>
      </c>
      <c r="K134" s="457">
        <v>1.0283</v>
      </c>
      <c r="L134" s="458">
        <v>42824.736045000005</v>
      </c>
      <c r="M134" s="463">
        <v>9.5000000000000001E-2</v>
      </c>
      <c r="N134" s="322">
        <v>4068</v>
      </c>
      <c r="O134" s="510">
        <v>1.2364741641337387</v>
      </c>
      <c r="P134" s="203">
        <v>115</v>
      </c>
      <c r="Q134" s="202">
        <v>1784</v>
      </c>
      <c r="R134" s="205">
        <v>5967</v>
      </c>
      <c r="S134" s="206">
        <v>1.813677811550152</v>
      </c>
      <c r="T134" s="202" t="s">
        <v>507</v>
      </c>
      <c r="U134" s="202"/>
      <c r="V134" s="259">
        <v>3290</v>
      </c>
      <c r="W134" s="188"/>
      <c r="X134" s="187"/>
      <c r="Y134" s="189"/>
      <c r="Z134" s="189"/>
      <c r="AA134" s="190"/>
      <c r="AB134" s="191"/>
      <c r="AC134" s="190"/>
      <c r="AD134" s="191"/>
      <c r="AG134" s="191"/>
      <c r="AH134" s="191"/>
      <c r="AI134" s="191"/>
      <c r="AJ134" s="189"/>
      <c r="AK134" s="190"/>
      <c r="AL134" s="190"/>
      <c r="AM134" s="193"/>
      <c r="AO134" s="187"/>
    </row>
    <row r="135" spans="1:48" s="192" customFormat="1" ht="20.85" customHeight="1" x14ac:dyDescent="0.35">
      <c r="A135" s="216">
        <v>94</v>
      </c>
      <c r="B135" s="196">
        <v>5051</v>
      </c>
      <c r="C135" s="196" t="s">
        <v>193</v>
      </c>
      <c r="D135" s="197" t="s">
        <v>203</v>
      </c>
      <c r="E135" s="198" t="s">
        <v>45</v>
      </c>
      <c r="F135" s="200" t="s">
        <v>190</v>
      </c>
      <c r="G135" s="200" t="s">
        <v>53</v>
      </c>
      <c r="H135" s="201">
        <v>0.77</v>
      </c>
      <c r="I135" s="465" t="s">
        <v>473</v>
      </c>
      <c r="J135" s="460">
        <v>25500</v>
      </c>
      <c r="K135" s="457">
        <v>1.0358000000000001</v>
      </c>
      <c r="L135" s="458">
        <v>27358.481820000001</v>
      </c>
      <c r="M135" s="463">
        <v>0.09</v>
      </c>
      <c r="N135" s="322">
        <v>2462</v>
      </c>
      <c r="O135" s="507">
        <v>0.7483282674772036</v>
      </c>
      <c r="P135" s="203">
        <v>88</v>
      </c>
      <c r="Q135" s="204">
        <v>927</v>
      </c>
      <c r="R135" s="205">
        <v>3477</v>
      </c>
      <c r="S135" s="206">
        <v>1.056838905775076</v>
      </c>
      <c r="T135" s="202" t="s">
        <v>507</v>
      </c>
      <c r="U135" s="202"/>
      <c r="V135" s="259">
        <v>3290</v>
      </c>
      <c r="W135" s="188"/>
      <c r="X135" s="187"/>
      <c r="Y135" s="189"/>
      <c r="Z135" s="189"/>
      <c r="AA135" s="190"/>
      <c r="AB135" s="191"/>
      <c r="AC135" s="190"/>
      <c r="AD135" s="191"/>
      <c r="AG135" s="191"/>
      <c r="AH135" s="191"/>
      <c r="AI135" s="191"/>
      <c r="AJ135" s="189"/>
      <c r="AK135" s="190"/>
      <c r="AL135" s="190"/>
      <c r="AM135" s="193"/>
      <c r="AO135" s="187"/>
    </row>
    <row r="136" spans="1:48" s="21" customFormat="1" ht="20.85" customHeight="1" x14ac:dyDescent="0.35">
      <c r="A136" s="176">
        <v>95</v>
      </c>
      <c r="B136" s="177">
        <v>104</v>
      </c>
      <c r="C136" s="177" t="s">
        <v>193</v>
      </c>
      <c r="D136" s="178" t="s">
        <v>204</v>
      </c>
      <c r="E136" s="179" t="s">
        <v>45</v>
      </c>
      <c r="F136" s="180" t="s">
        <v>190</v>
      </c>
      <c r="G136" s="180" t="s">
        <v>53</v>
      </c>
      <c r="H136" s="181">
        <v>1.61</v>
      </c>
      <c r="I136" s="464" t="s">
        <v>473</v>
      </c>
      <c r="J136" s="452">
        <v>23000</v>
      </c>
      <c r="K136" s="453">
        <v>1.02</v>
      </c>
      <c r="L136" s="454">
        <v>23929.200000000001</v>
      </c>
      <c r="M136" s="455">
        <v>0.09</v>
      </c>
      <c r="N136" s="323">
        <v>2154</v>
      </c>
      <c r="O136" s="507">
        <v>0.65471124620060794</v>
      </c>
      <c r="P136" s="183">
        <v>43</v>
      </c>
      <c r="Q136" s="182">
        <v>829</v>
      </c>
      <c r="R136" s="185">
        <v>3026</v>
      </c>
      <c r="S136" s="186">
        <v>0.91975683890577509</v>
      </c>
      <c r="T136" s="182" t="s">
        <v>506</v>
      </c>
      <c r="U136" s="182"/>
      <c r="V136" s="264">
        <v>3290</v>
      </c>
      <c r="W136" s="87"/>
      <c r="X136" s="86"/>
      <c r="Y136" s="88"/>
      <c r="Z136" s="88"/>
      <c r="AA136" s="85"/>
      <c r="AB136" s="70"/>
      <c r="AC136" s="85"/>
      <c r="AD136" s="70"/>
      <c r="AG136" s="70"/>
      <c r="AH136" s="70"/>
      <c r="AI136" s="70"/>
      <c r="AJ136" s="88"/>
      <c r="AK136" s="85"/>
      <c r="AL136" s="85"/>
      <c r="AM136" s="89"/>
      <c r="AO136" s="86"/>
    </row>
    <row r="137" spans="1:48" s="21" customFormat="1" ht="20.85" customHeight="1" x14ac:dyDescent="0.35">
      <c r="A137" s="11">
        <v>96</v>
      </c>
      <c r="B137" s="12"/>
      <c r="C137" s="12" t="s">
        <v>193</v>
      </c>
      <c r="D137" s="13" t="s">
        <v>206</v>
      </c>
      <c r="E137" s="14" t="s">
        <v>45</v>
      </c>
      <c r="F137" s="10" t="s">
        <v>190</v>
      </c>
      <c r="G137" s="10" t="s">
        <v>53</v>
      </c>
      <c r="H137" s="15">
        <v>0.19</v>
      </c>
      <c r="I137" s="419" t="s">
        <v>481</v>
      </c>
      <c r="J137" s="403">
        <v>23397</v>
      </c>
      <c r="K137" s="511">
        <v>1.02</v>
      </c>
      <c r="L137" s="400">
        <v>23864.94</v>
      </c>
      <c r="M137" s="431">
        <v>9.0782143559257386E-2</v>
      </c>
      <c r="N137" s="321">
        <v>2167</v>
      </c>
      <c r="O137" s="507">
        <v>0.66676923076923078</v>
      </c>
      <c r="P137" s="131">
        <v>43</v>
      </c>
      <c r="Q137" s="16">
        <v>562</v>
      </c>
      <c r="R137" s="18">
        <v>2772</v>
      </c>
      <c r="S137" s="19">
        <v>0.85292307692307689</v>
      </c>
      <c r="T137" s="16" t="s">
        <v>505</v>
      </c>
      <c r="U137" s="16"/>
      <c r="V137" s="20">
        <v>3250</v>
      </c>
      <c r="W137" s="87"/>
      <c r="X137" s="86"/>
      <c r="Y137" s="88"/>
      <c r="Z137" s="88"/>
      <c r="AA137" s="85"/>
      <c r="AB137" s="70"/>
      <c r="AC137" s="85"/>
      <c r="AD137" s="70"/>
      <c r="AG137" s="70"/>
      <c r="AH137" s="70"/>
      <c r="AI137" s="70"/>
      <c r="AJ137" s="88"/>
      <c r="AK137" s="85"/>
      <c r="AL137" s="85"/>
      <c r="AM137" s="89"/>
      <c r="AO137" s="86"/>
    </row>
    <row r="138" spans="1:48" s="21" customFormat="1" ht="20.85" customHeight="1" x14ac:dyDescent="0.35">
      <c r="A138" s="22">
        <v>97</v>
      </c>
      <c r="B138" s="23">
        <v>187</v>
      </c>
      <c r="C138" s="23" t="s">
        <v>193</v>
      </c>
      <c r="D138" s="24" t="s">
        <v>207</v>
      </c>
      <c r="E138" s="25" t="s">
        <v>45</v>
      </c>
      <c r="F138" s="26" t="s">
        <v>190</v>
      </c>
      <c r="G138" s="26" t="s">
        <v>53</v>
      </c>
      <c r="H138" s="27">
        <v>0.1</v>
      </c>
      <c r="I138" s="419" t="s">
        <v>473</v>
      </c>
      <c r="J138" s="403">
        <v>23000</v>
      </c>
      <c r="K138" s="511">
        <v>1.02</v>
      </c>
      <c r="L138" s="400">
        <v>23929.200000000001</v>
      </c>
      <c r="M138" s="432">
        <v>0.09</v>
      </c>
      <c r="N138" s="321">
        <v>2154</v>
      </c>
      <c r="O138" s="507">
        <v>0.66276923076923078</v>
      </c>
      <c r="P138" s="131">
        <v>43</v>
      </c>
      <c r="Q138" s="16">
        <v>501</v>
      </c>
      <c r="R138" s="28">
        <v>2698</v>
      </c>
      <c r="S138" s="29">
        <v>0.83015384615384613</v>
      </c>
      <c r="T138" s="17" t="s">
        <v>505</v>
      </c>
      <c r="U138" s="17"/>
      <c r="V138" s="30">
        <v>3250</v>
      </c>
      <c r="W138" s="87"/>
      <c r="X138" s="86"/>
      <c r="Y138" s="88"/>
      <c r="Z138" s="88"/>
      <c r="AA138" s="85"/>
      <c r="AB138" s="70"/>
      <c r="AC138" s="85"/>
      <c r="AD138" s="70"/>
      <c r="AG138" s="70"/>
      <c r="AH138" s="70"/>
      <c r="AI138" s="70"/>
      <c r="AJ138" s="88"/>
      <c r="AK138" s="85"/>
      <c r="AL138" s="85"/>
      <c r="AM138" s="89"/>
      <c r="AO138" s="86"/>
    </row>
    <row r="139" spans="1:48" s="21" customFormat="1" ht="20.85" customHeight="1" x14ac:dyDescent="0.35">
      <c r="A139" s="22">
        <v>99</v>
      </c>
      <c r="B139" s="23">
        <v>75</v>
      </c>
      <c r="C139" s="23" t="s">
        <v>208</v>
      </c>
      <c r="D139" s="24" t="s">
        <v>209</v>
      </c>
      <c r="E139" s="151" t="s">
        <v>66</v>
      </c>
      <c r="F139" s="148" t="s">
        <v>185</v>
      </c>
      <c r="G139" s="148" t="s">
        <v>46</v>
      </c>
      <c r="H139" s="27">
        <v>3.5</v>
      </c>
      <c r="I139" s="419" t="s">
        <v>473</v>
      </c>
      <c r="J139" s="401">
        <v>5400</v>
      </c>
      <c r="K139" s="511">
        <v>1.02</v>
      </c>
      <c r="L139" s="400">
        <v>5618.16</v>
      </c>
      <c r="M139" s="443">
        <v>9.5000000000000001E-2</v>
      </c>
      <c r="N139" s="321">
        <v>534</v>
      </c>
      <c r="O139" s="507">
        <v>0.68461538461538463</v>
      </c>
      <c r="P139" s="131">
        <v>11</v>
      </c>
      <c r="Q139" s="16"/>
      <c r="R139" s="28">
        <v>545</v>
      </c>
      <c r="S139" s="29">
        <v>0.69871794871794868</v>
      </c>
      <c r="T139" s="17" t="s">
        <v>505</v>
      </c>
      <c r="U139" s="17"/>
      <c r="V139" s="20">
        <v>780</v>
      </c>
      <c r="W139" s="87"/>
      <c r="X139" s="86"/>
      <c r="Y139" s="88"/>
      <c r="Z139" s="88"/>
      <c r="AA139" s="85"/>
      <c r="AB139" s="70"/>
      <c r="AC139" s="85"/>
      <c r="AD139" s="70"/>
      <c r="AG139" s="70"/>
      <c r="AH139" s="70"/>
      <c r="AI139" s="70"/>
      <c r="AJ139" s="88"/>
      <c r="AK139" s="85"/>
      <c r="AL139" s="85"/>
      <c r="AM139" s="89"/>
      <c r="AO139" s="86"/>
    </row>
    <row r="140" spans="1:48" s="21" customFormat="1" ht="20.85" customHeight="1" x14ac:dyDescent="0.35">
      <c r="A140" s="11">
        <v>100</v>
      </c>
      <c r="B140" s="12"/>
      <c r="C140" s="12" t="s">
        <v>208</v>
      </c>
      <c r="D140" s="13" t="s">
        <v>210</v>
      </c>
      <c r="E140" s="153" t="s">
        <v>52</v>
      </c>
      <c r="F140" s="154" t="s">
        <v>185</v>
      </c>
      <c r="G140" s="154" t="s">
        <v>53</v>
      </c>
      <c r="H140" s="15">
        <v>5.05</v>
      </c>
      <c r="I140" s="419" t="s">
        <v>481</v>
      </c>
      <c r="J140" s="403">
        <v>5179</v>
      </c>
      <c r="K140" s="511">
        <v>1.02</v>
      </c>
      <c r="L140" s="400">
        <v>5282.58</v>
      </c>
      <c r="M140" s="431">
        <v>0.11122550488365575</v>
      </c>
      <c r="N140" s="321">
        <v>588</v>
      </c>
      <c r="O140" s="507">
        <v>0.44210526315789472</v>
      </c>
      <c r="P140" s="131">
        <v>12</v>
      </c>
      <c r="Q140" s="17"/>
      <c r="R140" s="18">
        <v>600</v>
      </c>
      <c r="S140" s="19">
        <v>0.45112781954887216</v>
      </c>
      <c r="T140" s="16" t="s">
        <v>505</v>
      </c>
      <c r="U140" s="16"/>
      <c r="V140" s="20">
        <v>1330</v>
      </c>
      <c r="W140" s="87"/>
      <c r="X140" s="86"/>
      <c r="Y140" s="88"/>
      <c r="Z140" s="88"/>
      <c r="AA140" s="85"/>
      <c r="AB140" s="70"/>
      <c r="AC140" s="85"/>
      <c r="AD140" s="70"/>
      <c r="AG140" s="70"/>
      <c r="AH140" s="70"/>
      <c r="AI140" s="70"/>
      <c r="AJ140" s="88"/>
      <c r="AK140" s="85"/>
      <c r="AL140" s="85"/>
      <c r="AM140" s="89"/>
      <c r="AO140" s="86"/>
    </row>
    <row r="141" spans="1:48" s="21" customFormat="1" ht="20.85" customHeight="1" x14ac:dyDescent="0.35">
      <c r="A141" s="11">
        <v>101</v>
      </c>
      <c r="B141" s="12">
        <v>76</v>
      </c>
      <c r="C141" s="12" t="s">
        <v>208</v>
      </c>
      <c r="D141" s="13" t="s">
        <v>211</v>
      </c>
      <c r="E141" s="153" t="s">
        <v>52</v>
      </c>
      <c r="F141" s="154" t="s">
        <v>185</v>
      </c>
      <c r="G141" s="154" t="s">
        <v>53</v>
      </c>
      <c r="H141" s="15">
        <v>2.16</v>
      </c>
      <c r="I141" s="419" t="s">
        <v>473</v>
      </c>
      <c r="J141" s="401">
        <v>10500</v>
      </c>
      <c r="K141" s="511">
        <v>1.02</v>
      </c>
      <c r="L141" s="400">
        <v>10924.2</v>
      </c>
      <c r="M141" s="443">
        <v>0.09</v>
      </c>
      <c r="N141" s="321">
        <v>983</v>
      </c>
      <c r="O141" s="507">
        <v>0.73909774436090225</v>
      </c>
      <c r="P141" s="131">
        <v>20</v>
      </c>
      <c r="Q141" s="16">
        <v>15</v>
      </c>
      <c r="R141" s="18">
        <v>1018</v>
      </c>
      <c r="S141" s="19">
        <v>0.76541353383458643</v>
      </c>
      <c r="T141" s="16" t="s">
        <v>505</v>
      </c>
      <c r="U141" s="16"/>
      <c r="V141" s="20">
        <v>1330</v>
      </c>
      <c r="W141" s="87"/>
      <c r="X141" s="86"/>
      <c r="Y141" s="88"/>
      <c r="Z141" s="88"/>
      <c r="AA141" s="85"/>
      <c r="AB141" s="70"/>
      <c r="AC141" s="85"/>
      <c r="AD141" s="70"/>
      <c r="AG141" s="70"/>
      <c r="AH141" s="70"/>
      <c r="AI141" s="70"/>
      <c r="AJ141" s="88"/>
      <c r="AK141" s="85"/>
      <c r="AL141" s="85"/>
      <c r="AM141" s="89"/>
      <c r="AO141" s="86"/>
    </row>
    <row r="142" spans="1:48" s="21" customFormat="1" ht="20.85" customHeight="1" x14ac:dyDescent="0.35">
      <c r="A142" s="216">
        <v>102</v>
      </c>
      <c r="B142" s="196">
        <v>22</v>
      </c>
      <c r="C142" s="196" t="s">
        <v>208</v>
      </c>
      <c r="D142" s="197" t="s">
        <v>212</v>
      </c>
      <c r="E142" s="217" t="s">
        <v>52</v>
      </c>
      <c r="F142" s="199" t="s">
        <v>185</v>
      </c>
      <c r="G142" s="199" t="s">
        <v>53</v>
      </c>
      <c r="H142" s="201">
        <v>3.87</v>
      </c>
      <c r="I142" s="465" t="s">
        <v>473</v>
      </c>
      <c r="J142" s="468">
        <v>13000</v>
      </c>
      <c r="K142" s="457">
        <v>1.02</v>
      </c>
      <c r="L142" s="458">
        <v>13525.2</v>
      </c>
      <c r="M142" s="473">
        <v>9.5000000000000001E-2</v>
      </c>
      <c r="N142" s="322">
        <v>1285</v>
      </c>
      <c r="O142" s="509">
        <v>0.96616541353383456</v>
      </c>
      <c r="P142" s="203">
        <v>26</v>
      </c>
      <c r="Q142" s="202">
        <v>54</v>
      </c>
      <c r="R142" s="205">
        <v>1365</v>
      </c>
      <c r="S142" s="206">
        <v>1.0263157894736843</v>
      </c>
      <c r="T142" s="202" t="s">
        <v>507</v>
      </c>
      <c r="U142" s="202"/>
      <c r="V142" s="259">
        <v>1330</v>
      </c>
      <c r="W142" s="87"/>
      <c r="X142" s="86"/>
      <c r="Y142" s="88"/>
      <c r="Z142" s="88"/>
      <c r="AA142" s="85"/>
      <c r="AB142" s="70"/>
      <c r="AC142" s="85"/>
      <c r="AD142" s="70"/>
      <c r="AG142" s="70"/>
      <c r="AH142" s="70"/>
      <c r="AI142" s="70"/>
      <c r="AJ142" s="88"/>
      <c r="AK142" s="85"/>
      <c r="AL142" s="85"/>
      <c r="AM142" s="89"/>
      <c r="AO142" s="86"/>
    </row>
    <row r="143" spans="1:48" s="21" customFormat="1" ht="20.85" customHeight="1" x14ac:dyDescent="0.35">
      <c r="A143" s="11">
        <v>103</v>
      </c>
      <c r="B143" s="12">
        <v>178</v>
      </c>
      <c r="C143" s="12" t="s">
        <v>213</v>
      </c>
      <c r="D143" s="13" t="s">
        <v>488</v>
      </c>
      <c r="E143" s="151" t="s">
        <v>60</v>
      </c>
      <c r="F143" s="154" t="s">
        <v>190</v>
      </c>
      <c r="G143" s="154" t="s">
        <v>214</v>
      </c>
      <c r="H143" s="15">
        <v>0.53</v>
      </c>
      <c r="I143" s="419" t="s">
        <v>473</v>
      </c>
      <c r="J143" s="401">
        <v>18700</v>
      </c>
      <c r="K143" s="511">
        <v>1.02</v>
      </c>
      <c r="L143" s="400">
        <v>19455.48</v>
      </c>
      <c r="M143" s="443">
        <v>9.5000000000000001E-2</v>
      </c>
      <c r="N143" s="321">
        <v>1848</v>
      </c>
      <c r="O143" s="507">
        <v>0.60789473684210527</v>
      </c>
      <c r="P143" s="131">
        <v>37</v>
      </c>
      <c r="Q143" s="16">
        <v>20</v>
      </c>
      <c r="R143" s="18">
        <v>1905</v>
      </c>
      <c r="S143" s="19">
        <v>0.62664473684210531</v>
      </c>
      <c r="T143" s="16" t="s">
        <v>505</v>
      </c>
      <c r="U143" s="16"/>
      <c r="V143" s="30">
        <v>3040</v>
      </c>
      <c r="W143" s="87"/>
      <c r="X143" s="86"/>
      <c r="Y143" s="88"/>
      <c r="Z143" s="88"/>
      <c r="AA143" s="85"/>
      <c r="AB143" s="70"/>
      <c r="AC143" s="85"/>
      <c r="AD143" s="70"/>
      <c r="AG143" s="70"/>
      <c r="AH143" s="70"/>
      <c r="AI143" s="70"/>
      <c r="AJ143" s="88"/>
      <c r="AK143" s="85"/>
      <c r="AL143" s="85"/>
      <c r="AM143" s="89"/>
      <c r="AO143" s="86"/>
    </row>
    <row r="144" spans="1:48" s="21" customFormat="1" ht="20.85" customHeight="1" x14ac:dyDescent="0.35">
      <c r="A144" s="22">
        <v>104</v>
      </c>
      <c r="B144" s="23">
        <v>279</v>
      </c>
      <c r="C144" s="23" t="s">
        <v>213</v>
      </c>
      <c r="D144" s="24" t="s">
        <v>489</v>
      </c>
      <c r="E144" s="151" t="s">
        <v>66</v>
      </c>
      <c r="F144" s="148" t="s">
        <v>190</v>
      </c>
      <c r="G144" s="148" t="s">
        <v>214</v>
      </c>
      <c r="H144" s="27">
        <v>1.31</v>
      </c>
      <c r="I144" s="419" t="s">
        <v>473</v>
      </c>
      <c r="J144" s="401">
        <v>23000</v>
      </c>
      <c r="K144" s="511">
        <v>1.02</v>
      </c>
      <c r="L144" s="400">
        <v>23929.200000000001</v>
      </c>
      <c r="M144" s="443">
        <v>9.5000000000000001E-2</v>
      </c>
      <c r="N144" s="321">
        <v>2273</v>
      </c>
      <c r="O144" s="507">
        <v>0.74769736842105261</v>
      </c>
      <c r="P144" s="131">
        <v>45</v>
      </c>
      <c r="Q144" s="16">
        <v>23</v>
      </c>
      <c r="R144" s="28">
        <v>2341</v>
      </c>
      <c r="S144" s="29">
        <v>0.7700657894736842</v>
      </c>
      <c r="T144" s="17" t="s">
        <v>505</v>
      </c>
      <c r="U144" s="17"/>
      <c r="V144" s="30">
        <v>3040</v>
      </c>
      <c r="W144" s="87"/>
      <c r="X144" s="86"/>
      <c r="Y144" s="88"/>
      <c r="Z144" s="88"/>
      <c r="AA144" s="85"/>
      <c r="AB144" s="70"/>
      <c r="AC144" s="85"/>
      <c r="AD144" s="70"/>
      <c r="AG144" s="70"/>
      <c r="AH144" s="70"/>
      <c r="AI144" s="70"/>
      <c r="AJ144" s="88"/>
      <c r="AK144" s="85"/>
      <c r="AL144" s="85"/>
      <c r="AM144" s="89"/>
      <c r="AO144" s="86"/>
    </row>
    <row r="145" spans="1:41" s="21" customFormat="1" ht="20.85" customHeight="1" x14ac:dyDescent="0.35">
      <c r="A145" s="11">
        <v>105</v>
      </c>
      <c r="B145" s="12">
        <v>231</v>
      </c>
      <c r="C145" s="12" t="s">
        <v>213</v>
      </c>
      <c r="D145" s="13" t="s">
        <v>215</v>
      </c>
      <c r="E145" s="151" t="s">
        <v>66</v>
      </c>
      <c r="F145" s="154" t="s">
        <v>190</v>
      </c>
      <c r="G145" s="154" t="s">
        <v>214</v>
      </c>
      <c r="H145" s="15">
        <v>1.29</v>
      </c>
      <c r="I145" s="419" t="s">
        <v>473</v>
      </c>
      <c r="J145" s="401">
        <v>17800</v>
      </c>
      <c r="K145" s="511">
        <v>1.02</v>
      </c>
      <c r="L145" s="400">
        <v>18519.12</v>
      </c>
      <c r="M145" s="443">
        <v>9.5000000000000001E-2</v>
      </c>
      <c r="N145" s="321">
        <v>1759</v>
      </c>
      <c r="O145" s="507">
        <v>0.57861842105263162</v>
      </c>
      <c r="P145" s="131">
        <v>35</v>
      </c>
      <c r="Q145" s="16">
        <v>42</v>
      </c>
      <c r="R145" s="18">
        <v>1836</v>
      </c>
      <c r="S145" s="19">
        <v>0.60394736842105268</v>
      </c>
      <c r="T145" s="16" t="s">
        <v>505</v>
      </c>
      <c r="U145" s="16"/>
      <c r="V145" s="30">
        <v>3040</v>
      </c>
      <c r="W145" s="87"/>
      <c r="X145" s="86"/>
      <c r="Y145" s="88"/>
      <c r="Z145" s="88"/>
      <c r="AA145" s="85"/>
      <c r="AB145" s="70"/>
      <c r="AC145" s="85"/>
      <c r="AD145" s="70"/>
      <c r="AG145" s="70"/>
      <c r="AH145" s="70"/>
      <c r="AI145" s="70"/>
      <c r="AJ145" s="88"/>
      <c r="AK145" s="85"/>
      <c r="AL145" s="85"/>
      <c r="AM145" s="89"/>
      <c r="AO145" s="86"/>
    </row>
    <row r="146" spans="1:41" s="21" customFormat="1" ht="20.85" customHeight="1" x14ac:dyDescent="0.35">
      <c r="A146" s="11">
        <v>106</v>
      </c>
      <c r="B146" s="13">
        <v>58</v>
      </c>
      <c r="C146" s="12" t="s">
        <v>213</v>
      </c>
      <c r="D146" s="13" t="s">
        <v>72</v>
      </c>
      <c r="E146" s="151" t="s">
        <v>60</v>
      </c>
      <c r="F146" s="154" t="s">
        <v>190</v>
      </c>
      <c r="G146" s="154" t="s">
        <v>214</v>
      </c>
      <c r="H146" s="15">
        <v>4.49</v>
      </c>
      <c r="I146" s="419" t="s">
        <v>473</v>
      </c>
      <c r="J146" s="401">
        <v>16300</v>
      </c>
      <c r="K146" s="511">
        <v>1.02</v>
      </c>
      <c r="L146" s="400">
        <v>16958.52</v>
      </c>
      <c r="M146" s="443">
        <v>9.5000000000000001E-2</v>
      </c>
      <c r="N146" s="321">
        <v>1611</v>
      </c>
      <c r="O146" s="507">
        <v>0.52993421052631584</v>
      </c>
      <c r="P146" s="131">
        <v>32</v>
      </c>
      <c r="Q146" s="17"/>
      <c r="R146" s="18">
        <v>1643</v>
      </c>
      <c r="S146" s="19">
        <v>0.54046052631578945</v>
      </c>
      <c r="T146" s="16" t="s">
        <v>505</v>
      </c>
      <c r="U146" s="16"/>
      <c r="V146" s="30">
        <v>3040</v>
      </c>
      <c r="W146" s="87"/>
      <c r="X146" s="86"/>
      <c r="Y146" s="88"/>
      <c r="Z146" s="88"/>
      <c r="AA146" s="85"/>
      <c r="AB146" s="70"/>
      <c r="AC146" s="85"/>
      <c r="AD146" s="70"/>
      <c r="AG146" s="70"/>
      <c r="AH146" s="70"/>
      <c r="AI146" s="70"/>
      <c r="AJ146" s="88"/>
      <c r="AK146" s="85"/>
      <c r="AL146" s="85"/>
      <c r="AM146" s="89"/>
      <c r="AO146" s="86"/>
    </row>
    <row r="147" spans="1:41" s="21" customFormat="1" ht="20.85" customHeight="1" x14ac:dyDescent="0.35">
      <c r="A147" s="22">
        <v>107.1</v>
      </c>
      <c r="B147" s="24">
        <v>108</v>
      </c>
      <c r="C147" s="23" t="s">
        <v>213</v>
      </c>
      <c r="D147" s="24" t="s">
        <v>216</v>
      </c>
      <c r="E147" s="151" t="s">
        <v>52</v>
      </c>
      <c r="F147" s="148" t="s">
        <v>190</v>
      </c>
      <c r="G147" s="148" t="s">
        <v>46</v>
      </c>
      <c r="H147" s="27">
        <v>2.48</v>
      </c>
      <c r="I147" s="419" t="s">
        <v>473</v>
      </c>
      <c r="J147" s="401">
        <v>18000</v>
      </c>
      <c r="K147" s="511">
        <v>1.02</v>
      </c>
      <c r="L147" s="400">
        <v>18727.2</v>
      </c>
      <c r="M147" s="443">
        <v>9.5000000000000001E-2</v>
      </c>
      <c r="N147" s="321">
        <v>1779</v>
      </c>
      <c r="O147" s="507">
        <v>0.40896551724137931</v>
      </c>
      <c r="P147" s="131">
        <v>36</v>
      </c>
      <c r="Q147" s="16">
        <v>75</v>
      </c>
      <c r="R147" s="28">
        <v>1890</v>
      </c>
      <c r="S147" s="29">
        <v>0.43448275862068964</v>
      </c>
      <c r="T147" s="17" t="s">
        <v>505</v>
      </c>
      <c r="U147" s="17"/>
      <c r="V147" s="30">
        <v>4350</v>
      </c>
      <c r="W147" s="87"/>
      <c r="X147" s="86"/>
      <c r="Y147" s="88"/>
      <c r="Z147" s="88"/>
      <c r="AA147" s="85"/>
      <c r="AB147" s="70"/>
      <c r="AC147" s="85"/>
      <c r="AD147" s="70"/>
      <c r="AG147" s="70"/>
      <c r="AH147" s="70"/>
      <c r="AI147" s="70"/>
      <c r="AJ147" s="88"/>
      <c r="AK147" s="85"/>
      <c r="AL147" s="85"/>
      <c r="AM147" s="89"/>
      <c r="AO147" s="86"/>
    </row>
    <row r="148" spans="1:41" s="21" customFormat="1" ht="20.85" customHeight="1" x14ac:dyDescent="0.35">
      <c r="A148" s="22">
        <v>107.2</v>
      </c>
      <c r="B148" s="24"/>
      <c r="C148" s="23" t="s">
        <v>213</v>
      </c>
      <c r="D148" s="24" t="s">
        <v>217</v>
      </c>
      <c r="E148" s="151" t="s">
        <v>52</v>
      </c>
      <c r="F148" s="148" t="s">
        <v>190</v>
      </c>
      <c r="G148" s="148" t="s">
        <v>46</v>
      </c>
      <c r="H148" s="27">
        <v>1.07</v>
      </c>
      <c r="I148" s="419" t="s">
        <v>481</v>
      </c>
      <c r="J148" s="403">
        <v>20209</v>
      </c>
      <c r="K148" s="511">
        <v>1.0296000000000001</v>
      </c>
      <c r="L148" s="400">
        <v>20807.186400000002</v>
      </c>
      <c r="M148" s="432">
        <v>9.1048720690012741E-2</v>
      </c>
      <c r="N148" s="321">
        <v>1894</v>
      </c>
      <c r="O148" s="507">
        <v>0.43540229885057469</v>
      </c>
      <c r="P148" s="131">
        <v>56</v>
      </c>
      <c r="Q148" s="16">
        <v>124</v>
      </c>
      <c r="R148" s="28">
        <v>2074</v>
      </c>
      <c r="S148" s="29">
        <v>0.4767816091954023</v>
      </c>
      <c r="T148" s="17" t="s">
        <v>505</v>
      </c>
      <c r="U148" s="17"/>
      <c r="V148" s="30">
        <v>4350</v>
      </c>
      <c r="W148" s="87"/>
      <c r="X148" s="86"/>
      <c r="Y148" s="88"/>
      <c r="Z148" s="88"/>
      <c r="AA148" s="85"/>
      <c r="AB148" s="70"/>
      <c r="AC148" s="85"/>
      <c r="AD148" s="70"/>
      <c r="AG148" s="70"/>
      <c r="AH148" s="70"/>
      <c r="AI148" s="70"/>
      <c r="AJ148" s="88"/>
      <c r="AK148" s="85"/>
      <c r="AL148" s="85"/>
      <c r="AM148" s="89"/>
      <c r="AO148" s="86"/>
    </row>
    <row r="149" spans="1:41" s="212" customFormat="1" ht="20.85" customHeight="1" x14ac:dyDescent="0.35">
      <c r="A149" s="22">
        <v>107.3</v>
      </c>
      <c r="B149" s="24"/>
      <c r="C149" s="23" t="s">
        <v>213</v>
      </c>
      <c r="D149" s="24" t="s">
        <v>218</v>
      </c>
      <c r="E149" s="151" t="s">
        <v>52</v>
      </c>
      <c r="F149" s="148" t="s">
        <v>190</v>
      </c>
      <c r="G149" s="148" t="s">
        <v>46</v>
      </c>
      <c r="H149" s="27">
        <v>0.59</v>
      </c>
      <c r="I149" s="419" t="s">
        <v>481</v>
      </c>
      <c r="J149" s="403">
        <v>24034</v>
      </c>
      <c r="K149" s="511">
        <v>1.0254000000000001</v>
      </c>
      <c r="L149" s="400">
        <v>24644.463600000003</v>
      </c>
      <c r="M149" s="432">
        <v>0.09</v>
      </c>
      <c r="N149" s="321">
        <v>2218</v>
      </c>
      <c r="O149" s="507">
        <v>0.50988505747126434</v>
      </c>
      <c r="P149" s="131">
        <v>56</v>
      </c>
      <c r="Q149" s="16">
        <v>921</v>
      </c>
      <c r="R149" s="28">
        <v>3195</v>
      </c>
      <c r="S149" s="29">
        <v>0.73448275862068968</v>
      </c>
      <c r="T149" s="17" t="s">
        <v>505</v>
      </c>
      <c r="U149" s="17"/>
      <c r="V149" s="30">
        <v>4350</v>
      </c>
      <c r="W149" s="208"/>
      <c r="X149" s="207"/>
      <c r="Y149" s="209"/>
      <c r="Z149" s="209"/>
      <c r="AA149" s="210"/>
      <c r="AB149" s="211"/>
      <c r="AC149" s="210"/>
      <c r="AD149" s="211"/>
      <c r="AG149" s="211"/>
      <c r="AH149" s="211"/>
      <c r="AI149" s="211"/>
      <c r="AJ149" s="209"/>
      <c r="AK149" s="210"/>
      <c r="AL149" s="210"/>
      <c r="AM149" s="213"/>
      <c r="AO149" s="207"/>
    </row>
    <row r="150" spans="1:41" s="192" customFormat="1" ht="20.85" customHeight="1" x14ac:dyDescent="0.35">
      <c r="A150" s="176">
        <v>108</v>
      </c>
      <c r="B150" s="178">
        <v>271</v>
      </c>
      <c r="C150" s="177" t="s">
        <v>213</v>
      </c>
      <c r="D150" s="178" t="s">
        <v>219</v>
      </c>
      <c r="E150" s="179" t="s">
        <v>45</v>
      </c>
      <c r="F150" s="392" t="s">
        <v>190</v>
      </c>
      <c r="G150" s="392" t="s">
        <v>46</v>
      </c>
      <c r="H150" s="393">
        <v>1.77</v>
      </c>
      <c r="I150" s="464" t="s">
        <v>481</v>
      </c>
      <c r="J150" s="452">
        <v>34961</v>
      </c>
      <c r="K150" s="453">
        <v>1.0408999999999999</v>
      </c>
      <c r="L150" s="454">
        <v>36390.904900000001</v>
      </c>
      <c r="M150" s="461">
        <v>9.1495739589979835E-2</v>
      </c>
      <c r="N150" s="323">
        <v>3330</v>
      </c>
      <c r="O150" s="507">
        <v>0.76551724137931032</v>
      </c>
      <c r="P150" s="183">
        <v>136</v>
      </c>
      <c r="Q150" s="184">
        <v>799</v>
      </c>
      <c r="R150" s="185">
        <v>4265</v>
      </c>
      <c r="S150" s="186">
        <v>0.98045977011494256</v>
      </c>
      <c r="T150" s="182" t="s">
        <v>506</v>
      </c>
      <c r="U150" s="182"/>
      <c r="V150" s="264">
        <v>4350</v>
      </c>
      <c r="W150" s="188"/>
      <c r="X150" s="187"/>
      <c r="Y150" s="189"/>
      <c r="Z150" s="189"/>
      <c r="AA150" s="190"/>
      <c r="AB150" s="191"/>
      <c r="AC150" s="190"/>
      <c r="AD150" s="191"/>
      <c r="AG150" s="191"/>
      <c r="AH150" s="191"/>
      <c r="AI150" s="191"/>
      <c r="AJ150" s="189"/>
      <c r="AK150" s="190"/>
      <c r="AL150" s="190"/>
      <c r="AM150" s="193"/>
      <c r="AO150" s="187"/>
    </row>
    <row r="151" spans="1:41" s="21" customFormat="1" ht="20.25" customHeight="1" x14ac:dyDescent="0.35">
      <c r="A151" s="216">
        <v>109</v>
      </c>
      <c r="B151" s="197"/>
      <c r="C151" s="196" t="s">
        <v>213</v>
      </c>
      <c r="D151" s="197" t="s">
        <v>220</v>
      </c>
      <c r="E151" s="198" t="s">
        <v>45</v>
      </c>
      <c r="F151" s="199" t="s">
        <v>190</v>
      </c>
      <c r="G151" s="199" t="s">
        <v>53</v>
      </c>
      <c r="H151" s="245">
        <v>1.63</v>
      </c>
      <c r="I151" s="465" t="s">
        <v>481</v>
      </c>
      <c r="J151" s="460">
        <v>36886</v>
      </c>
      <c r="K151" s="457">
        <v>1.0295000000000001</v>
      </c>
      <c r="L151" s="458">
        <v>37974.137000000002</v>
      </c>
      <c r="M151" s="459">
        <v>9.0658040874585677E-2</v>
      </c>
      <c r="N151" s="322">
        <v>3443</v>
      </c>
      <c r="O151" s="510">
        <v>1.024702380952381</v>
      </c>
      <c r="P151" s="203">
        <v>102</v>
      </c>
      <c r="Q151" s="204">
        <v>824</v>
      </c>
      <c r="R151" s="205">
        <v>4369</v>
      </c>
      <c r="S151" s="206">
        <v>1.300297619047619</v>
      </c>
      <c r="T151" s="202" t="s">
        <v>507</v>
      </c>
      <c r="U151" s="202"/>
      <c r="V151" s="259">
        <v>3360</v>
      </c>
      <c r="W151" s="87"/>
      <c r="X151" s="86"/>
      <c r="Y151" s="88"/>
      <c r="Z151" s="88"/>
      <c r="AA151" s="85"/>
      <c r="AB151" s="70"/>
      <c r="AC151" s="85"/>
      <c r="AD151" s="70"/>
      <c r="AG151" s="70"/>
      <c r="AH151" s="70"/>
      <c r="AI151" s="70"/>
      <c r="AJ151" s="88"/>
      <c r="AK151" s="85"/>
      <c r="AL151" s="85"/>
      <c r="AM151" s="89"/>
      <c r="AO151" s="86"/>
    </row>
    <row r="152" spans="1:41" s="212" customFormat="1" ht="20.85" customHeight="1" x14ac:dyDescent="0.35">
      <c r="A152" s="222">
        <v>110</v>
      </c>
      <c r="B152" s="197">
        <v>5052</v>
      </c>
      <c r="C152" s="223" t="s">
        <v>213</v>
      </c>
      <c r="D152" s="224" t="s">
        <v>221</v>
      </c>
      <c r="E152" s="225" t="s">
        <v>45</v>
      </c>
      <c r="F152" s="226" t="s">
        <v>190</v>
      </c>
      <c r="G152" s="226" t="s">
        <v>53</v>
      </c>
      <c r="H152" s="233">
        <v>0.39</v>
      </c>
      <c r="I152" s="465" t="s">
        <v>473</v>
      </c>
      <c r="J152" s="460">
        <v>40000</v>
      </c>
      <c r="K152" s="457">
        <v>1.0313000000000001</v>
      </c>
      <c r="L152" s="458">
        <v>42543.187600000012</v>
      </c>
      <c r="M152" s="463">
        <v>0.09</v>
      </c>
      <c r="N152" s="322">
        <v>3829</v>
      </c>
      <c r="O152" s="510">
        <v>1.1638297872340426</v>
      </c>
      <c r="P152" s="203">
        <v>120</v>
      </c>
      <c r="Q152" s="202">
        <v>907</v>
      </c>
      <c r="R152" s="228">
        <v>4856</v>
      </c>
      <c r="S152" s="229">
        <v>1.4759878419452888</v>
      </c>
      <c r="T152" s="204" t="s">
        <v>507</v>
      </c>
      <c r="U152" s="204"/>
      <c r="V152" s="261">
        <v>3290</v>
      </c>
      <c r="W152" s="208"/>
      <c r="X152" s="207"/>
      <c r="Y152" s="209"/>
      <c r="Z152" s="209"/>
      <c r="AA152" s="210"/>
      <c r="AB152" s="211"/>
      <c r="AC152" s="210"/>
      <c r="AD152" s="211"/>
      <c r="AG152" s="211"/>
      <c r="AH152" s="211"/>
      <c r="AI152" s="211"/>
      <c r="AJ152" s="209"/>
      <c r="AK152" s="210"/>
      <c r="AL152" s="210"/>
      <c r="AM152" s="213"/>
      <c r="AO152" s="207"/>
    </row>
    <row r="153" spans="1:41" s="21" customFormat="1" ht="20.85" customHeight="1" x14ac:dyDescent="0.35">
      <c r="A153" s="11">
        <v>111</v>
      </c>
      <c r="B153" s="13">
        <v>237</v>
      </c>
      <c r="C153" s="12" t="s">
        <v>213</v>
      </c>
      <c r="D153" s="13" t="s">
        <v>222</v>
      </c>
      <c r="E153" s="153" t="s">
        <v>45</v>
      </c>
      <c r="F153" s="154" t="s">
        <v>190</v>
      </c>
      <c r="G153" s="154" t="s">
        <v>53</v>
      </c>
      <c r="H153" s="31">
        <v>1.1399999999999999</v>
      </c>
      <c r="I153" s="419" t="s">
        <v>481</v>
      </c>
      <c r="J153" s="403">
        <v>15177</v>
      </c>
      <c r="K153" s="511">
        <v>1.0467</v>
      </c>
      <c r="L153" s="400">
        <v>15885.7659</v>
      </c>
      <c r="M153" s="432">
        <v>0.09</v>
      </c>
      <c r="N153" s="321">
        <v>1430</v>
      </c>
      <c r="O153" s="507">
        <v>0.43465045592705165</v>
      </c>
      <c r="P153" s="131">
        <v>67</v>
      </c>
      <c r="Q153" s="16">
        <v>339</v>
      </c>
      <c r="R153" s="18">
        <v>1836</v>
      </c>
      <c r="S153" s="19">
        <v>0.55805471124620065</v>
      </c>
      <c r="T153" s="16" t="s">
        <v>505</v>
      </c>
      <c r="U153" s="16"/>
      <c r="V153" s="30">
        <v>3290</v>
      </c>
      <c r="W153" s="87"/>
      <c r="X153" s="86"/>
      <c r="Y153" s="88"/>
      <c r="Z153" s="88"/>
      <c r="AA153" s="85"/>
      <c r="AB153" s="70"/>
      <c r="AC153" s="85"/>
      <c r="AD153" s="70"/>
      <c r="AG153" s="70"/>
      <c r="AH153" s="70"/>
      <c r="AI153" s="70"/>
      <c r="AJ153" s="88"/>
      <c r="AK153" s="85"/>
      <c r="AL153" s="85"/>
      <c r="AM153" s="89"/>
      <c r="AO153" s="86"/>
    </row>
    <row r="154" spans="1:41" s="21" customFormat="1" ht="20.85" customHeight="1" x14ac:dyDescent="0.35">
      <c r="A154" s="22">
        <v>112.1</v>
      </c>
      <c r="B154" s="24"/>
      <c r="C154" s="23" t="s">
        <v>223</v>
      </c>
      <c r="D154" s="24" t="s">
        <v>490</v>
      </c>
      <c r="E154" s="153" t="s">
        <v>45</v>
      </c>
      <c r="F154" s="154" t="s">
        <v>185</v>
      </c>
      <c r="G154" s="154" t="s">
        <v>53</v>
      </c>
      <c r="H154" s="32">
        <v>1.04</v>
      </c>
      <c r="I154" s="419" t="s">
        <v>481</v>
      </c>
      <c r="J154" s="402">
        <v>10685</v>
      </c>
      <c r="K154" s="511">
        <v>1.05</v>
      </c>
      <c r="L154" s="400">
        <v>11219.25</v>
      </c>
      <c r="M154" s="432">
        <v>0.09</v>
      </c>
      <c r="N154" s="321">
        <v>1010</v>
      </c>
      <c r="O154" s="507">
        <v>0.517948717948718</v>
      </c>
      <c r="P154" s="131">
        <v>50</v>
      </c>
      <c r="Q154" s="17"/>
      <c r="R154" s="18">
        <v>1060</v>
      </c>
      <c r="S154" s="19">
        <v>0.54358974358974355</v>
      </c>
      <c r="T154" s="16" t="s">
        <v>505</v>
      </c>
      <c r="U154" s="16"/>
      <c r="V154" s="20">
        <v>1950</v>
      </c>
      <c r="W154" s="87"/>
      <c r="X154" s="86"/>
      <c r="Y154" s="88"/>
      <c r="Z154" s="88"/>
      <c r="AA154" s="85"/>
      <c r="AB154" s="70"/>
      <c r="AC154" s="85"/>
      <c r="AD154" s="70"/>
      <c r="AG154" s="70"/>
      <c r="AH154" s="70"/>
      <c r="AI154" s="70"/>
      <c r="AJ154" s="88"/>
      <c r="AK154" s="85"/>
      <c r="AL154" s="85"/>
      <c r="AM154" s="89"/>
      <c r="AO154" s="86"/>
    </row>
    <row r="155" spans="1:41" s="192" customFormat="1" ht="20.85" customHeight="1" x14ac:dyDescent="0.35">
      <c r="A155" s="216">
        <v>112.2</v>
      </c>
      <c r="B155" s="197">
        <v>298</v>
      </c>
      <c r="C155" s="196" t="s">
        <v>223</v>
      </c>
      <c r="D155" s="197" t="s">
        <v>141</v>
      </c>
      <c r="E155" s="198" t="s">
        <v>45</v>
      </c>
      <c r="F155" s="199" t="s">
        <v>190</v>
      </c>
      <c r="G155" s="199" t="s">
        <v>53</v>
      </c>
      <c r="H155" s="245">
        <v>0.8</v>
      </c>
      <c r="I155" s="465" t="s">
        <v>481</v>
      </c>
      <c r="J155" s="474">
        <v>32985</v>
      </c>
      <c r="K155" s="457">
        <v>1.0621</v>
      </c>
      <c r="L155" s="458">
        <v>35033.368500000004</v>
      </c>
      <c r="M155" s="463">
        <v>0.09</v>
      </c>
      <c r="N155" s="322">
        <v>3153</v>
      </c>
      <c r="O155" s="509">
        <v>0.95835866261398173</v>
      </c>
      <c r="P155" s="203">
        <v>196</v>
      </c>
      <c r="Q155" s="204">
        <v>351</v>
      </c>
      <c r="R155" s="205">
        <v>3700</v>
      </c>
      <c r="S155" s="206">
        <v>1.1246200607902737</v>
      </c>
      <c r="T155" s="202" t="s">
        <v>507</v>
      </c>
      <c r="U155" s="202"/>
      <c r="V155" s="259">
        <v>3290</v>
      </c>
      <c r="W155" s="188"/>
      <c r="X155" s="187"/>
      <c r="Y155" s="189"/>
      <c r="Z155" s="189"/>
      <c r="AA155" s="190"/>
      <c r="AB155" s="191"/>
      <c r="AC155" s="190"/>
      <c r="AD155" s="191"/>
      <c r="AG155" s="191"/>
      <c r="AH155" s="191"/>
      <c r="AI155" s="191"/>
      <c r="AJ155" s="189"/>
      <c r="AK155" s="190"/>
      <c r="AL155" s="190"/>
      <c r="AM155" s="193"/>
      <c r="AO155" s="187"/>
    </row>
    <row r="156" spans="1:41" s="192" customFormat="1" ht="20.85" customHeight="1" x14ac:dyDescent="0.35">
      <c r="A156" s="222">
        <v>113</v>
      </c>
      <c r="B156" s="224">
        <v>299</v>
      </c>
      <c r="C156" s="223" t="s">
        <v>223</v>
      </c>
      <c r="D156" s="224" t="s">
        <v>224</v>
      </c>
      <c r="E156" s="225" t="s">
        <v>45</v>
      </c>
      <c r="F156" s="226" t="s">
        <v>190</v>
      </c>
      <c r="G156" s="226" t="s">
        <v>53</v>
      </c>
      <c r="H156" s="233">
        <v>0.2</v>
      </c>
      <c r="I156" s="465" t="s">
        <v>481</v>
      </c>
      <c r="J156" s="474">
        <v>30760</v>
      </c>
      <c r="K156" s="457">
        <v>1.0621</v>
      </c>
      <c r="L156" s="458">
        <v>32670.196</v>
      </c>
      <c r="M156" s="459">
        <v>9.0066352712968811E-2</v>
      </c>
      <c r="N156" s="322">
        <v>2942</v>
      </c>
      <c r="O156" s="507">
        <v>0.89422492401215803</v>
      </c>
      <c r="P156" s="203">
        <v>183</v>
      </c>
      <c r="Q156" s="202">
        <v>183</v>
      </c>
      <c r="R156" s="228">
        <v>3308</v>
      </c>
      <c r="S156" s="229">
        <v>1.0054711246200607</v>
      </c>
      <c r="T156" s="204" t="s">
        <v>507</v>
      </c>
      <c r="U156" s="204"/>
      <c r="V156" s="261">
        <v>3290</v>
      </c>
      <c r="W156" s="188"/>
      <c r="X156" s="187"/>
      <c r="Y156" s="189"/>
      <c r="Z156" s="189"/>
      <c r="AA156" s="190"/>
      <c r="AB156" s="191"/>
      <c r="AC156" s="190"/>
      <c r="AD156" s="191"/>
      <c r="AG156" s="191"/>
      <c r="AH156" s="191"/>
      <c r="AI156" s="191"/>
      <c r="AJ156" s="189"/>
      <c r="AK156" s="190"/>
      <c r="AL156" s="190"/>
      <c r="AM156" s="193"/>
      <c r="AO156" s="187"/>
    </row>
    <row r="157" spans="1:41" s="21" customFormat="1" ht="20.85" customHeight="1" x14ac:dyDescent="0.35">
      <c r="A157" s="222">
        <v>114.1</v>
      </c>
      <c r="B157" s="224"/>
      <c r="C157" s="223" t="s">
        <v>223</v>
      </c>
      <c r="D157" s="224" t="s">
        <v>338</v>
      </c>
      <c r="E157" s="225" t="s">
        <v>45</v>
      </c>
      <c r="F157" s="226" t="s">
        <v>190</v>
      </c>
      <c r="G157" s="226" t="s">
        <v>53</v>
      </c>
      <c r="H157" s="233">
        <v>0.27</v>
      </c>
      <c r="I157" s="465" t="s">
        <v>481</v>
      </c>
      <c r="J157" s="460">
        <v>36916</v>
      </c>
      <c r="K157" s="457">
        <v>1.02</v>
      </c>
      <c r="L157" s="458">
        <v>37654.32</v>
      </c>
      <c r="M157" s="463">
        <v>0.09</v>
      </c>
      <c r="N157" s="322">
        <v>3389</v>
      </c>
      <c r="O157" s="510">
        <v>1.0300911854103343</v>
      </c>
      <c r="P157" s="203">
        <v>68</v>
      </c>
      <c r="Q157" s="202">
        <v>66</v>
      </c>
      <c r="R157" s="228">
        <v>3523</v>
      </c>
      <c r="S157" s="229">
        <v>1.0708206686930091</v>
      </c>
      <c r="T157" s="204" t="s">
        <v>507</v>
      </c>
      <c r="U157" s="204"/>
      <c r="V157" s="261">
        <v>3290</v>
      </c>
      <c r="W157" s="87"/>
      <c r="X157" s="86"/>
      <c r="Y157" s="88"/>
      <c r="Z157" s="88"/>
      <c r="AA157" s="85"/>
      <c r="AB157" s="70"/>
      <c r="AC157" s="85"/>
      <c r="AD157" s="70"/>
      <c r="AG157" s="70"/>
      <c r="AH157" s="70"/>
      <c r="AI157" s="70"/>
      <c r="AJ157" s="88"/>
      <c r="AK157" s="85"/>
      <c r="AL157" s="85"/>
      <c r="AM157" s="89"/>
      <c r="AO157" s="86"/>
    </row>
    <row r="158" spans="1:41" s="21" customFormat="1" ht="20.85" customHeight="1" x14ac:dyDescent="0.35">
      <c r="A158" s="222">
        <v>114.2</v>
      </c>
      <c r="B158" s="224">
        <v>272</v>
      </c>
      <c r="C158" s="223" t="s">
        <v>223</v>
      </c>
      <c r="D158" s="224" t="s">
        <v>339</v>
      </c>
      <c r="E158" s="225" t="s">
        <v>45</v>
      </c>
      <c r="F158" s="226" t="s">
        <v>190</v>
      </c>
      <c r="G158" s="226" t="s">
        <v>53</v>
      </c>
      <c r="H158" s="233">
        <v>2.33</v>
      </c>
      <c r="I158" s="465" t="s">
        <v>473</v>
      </c>
      <c r="J158" s="460">
        <v>39500</v>
      </c>
      <c r="K158" s="457">
        <v>1.0256000000000001</v>
      </c>
      <c r="L158" s="458">
        <v>41548.286720000011</v>
      </c>
      <c r="M158" s="463">
        <v>0.09</v>
      </c>
      <c r="N158" s="322">
        <v>3739</v>
      </c>
      <c r="O158" s="510">
        <v>1.1364741641337386</v>
      </c>
      <c r="P158" s="203">
        <v>96</v>
      </c>
      <c r="Q158" s="204">
        <v>43</v>
      </c>
      <c r="R158" s="228">
        <v>3878</v>
      </c>
      <c r="S158" s="229">
        <v>1.1787234042553192</v>
      </c>
      <c r="T158" s="204" t="s">
        <v>507</v>
      </c>
      <c r="U158" s="204"/>
      <c r="V158" s="261">
        <v>3290</v>
      </c>
      <c r="W158" s="87"/>
      <c r="X158" s="86"/>
      <c r="Y158" s="88"/>
      <c r="Z158" s="88"/>
      <c r="AA158" s="85"/>
      <c r="AB158" s="70"/>
      <c r="AC158" s="85"/>
      <c r="AD158" s="70"/>
      <c r="AG158" s="70"/>
      <c r="AH158" s="70"/>
      <c r="AI158" s="70"/>
      <c r="AJ158" s="88"/>
      <c r="AK158" s="85"/>
      <c r="AL158" s="85"/>
      <c r="AM158" s="89"/>
      <c r="AO158" s="86"/>
    </row>
    <row r="159" spans="1:41" s="21" customFormat="1" ht="20.85" customHeight="1" x14ac:dyDescent="0.35">
      <c r="A159" s="22">
        <v>115</v>
      </c>
      <c r="B159" s="24">
        <v>21</v>
      </c>
      <c r="C159" s="23" t="s">
        <v>227</v>
      </c>
      <c r="D159" s="24" t="s">
        <v>228</v>
      </c>
      <c r="E159" s="151" t="s">
        <v>60</v>
      </c>
      <c r="F159" s="148" t="s">
        <v>229</v>
      </c>
      <c r="G159" s="148" t="s">
        <v>46</v>
      </c>
      <c r="H159" s="32">
        <v>0.75</v>
      </c>
      <c r="I159" s="419" t="s">
        <v>473</v>
      </c>
      <c r="J159" s="401">
        <v>15300</v>
      </c>
      <c r="K159" s="511">
        <v>1.02</v>
      </c>
      <c r="L159" s="400">
        <v>15918.119999999999</v>
      </c>
      <c r="M159" s="444">
        <v>9.5000000000000001E-2</v>
      </c>
      <c r="N159" s="321">
        <v>1512</v>
      </c>
      <c r="O159" s="507">
        <v>0.34758620689655173</v>
      </c>
      <c r="P159" s="131">
        <v>30</v>
      </c>
      <c r="Q159" s="17">
        <v>316</v>
      </c>
      <c r="R159" s="28">
        <v>1858</v>
      </c>
      <c r="S159" s="29">
        <v>0.42712643678160922</v>
      </c>
      <c r="T159" s="17" t="s">
        <v>505</v>
      </c>
      <c r="U159" s="17"/>
      <c r="V159" s="30">
        <v>4350</v>
      </c>
      <c r="W159" s="87"/>
      <c r="X159" s="86"/>
      <c r="Y159" s="88"/>
      <c r="Z159" s="88"/>
      <c r="AA159" s="85"/>
      <c r="AB159" s="70"/>
      <c r="AC159" s="85"/>
      <c r="AD159" s="70"/>
      <c r="AG159" s="70"/>
      <c r="AH159" s="70"/>
      <c r="AI159" s="70"/>
      <c r="AJ159" s="88"/>
      <c r="AK159" s="85"/>
      <c r="AL159" s="85"/>
      <c r="AM159" s="89"/>
      <c r="AO159" s="86"/>
    </row>
    <row r="160" spans="1:41" s="21" customFormat="1" ht="20.85" customHeight="1" x14ac:dyDescent="0.35">
      <c r="A160" s="22">
        <v>116</v>
      </c>
      <c r="B160" s="24">
        <v>65</v>
      </c>
      <c r="C160" s="23" t="s">
        <v>227</v>
      </c>
      <c r="D160" s="24" t="s">
        <v>230</v>
      </c>
      <c r="E160" s="151" t="s">
        <v>60</v>
      </c>
      <c r="F160" s="148" t="s">
        <v>229</v>
      </c>
      <c r="G160" s="148" t="s">
        <v>46</v>
      </c>
      <c r="H160" s="32">
        <v>6.69</v>
      </c>
      <c r="I160" s="419" t="s">
        <v>473</v>
      </c>
      <c r="J160" s="401">
        <v>17900</v>
      </c>
      <c r="K160" s="511">
        <v>1.02</v>
      </c>
      <c r="L160" s="400">
        <v>18623.16</v>
      </c>
      <c r="M160" s="444">
        <v>9.5000000000000001E-2</v>
      </c>
      <c r="N160" s="321">
        <v>1769</v>
      </c>
      <c r="O160" s="507">
        <v>0.40666666666666668</v>
      </c>
      <c r="P160" s="131">
        <v>35</v>
      </c>
      <c r="Q160" s="17">
        <v>1176</v>
      </c>
      <c r="R160" s="28">
        <v>2980</v>
      </c>
      <c r="S160" s="29">
        <v>0.68505747126436778</v>
      </c>
      <c r="T160" s="17" t="s">
        <v>505</v>
      </c>
      <c r="U160" s="17"/>
      <c r="V160" s="30">
        <v>4350</v>
      </c>
      <c r="W160" s="87"/>
      <c r="X160" s="86"/>
      <c r="Y160" s="88"/>
      <c r="Z160" s="88"/>
      <c r="AA160" s="85"/>
      <c r="AB160" s="70"/>
      <c r="AC160" s="85"/>
      <c r="AD160" s="70"/>
      <c r="AG160" s="70"/>
      <c r="AH160" s="70"/>
      <c r="AI160" s="70"/>
      <c r="AJ160" s="88"/>
      <c r="AK160" s="85"/>
      <c r="AL160" s="85"/>
      <c r="AM160" s="89"/>
      <c r="AO160" s="86"/>
    </row>
    <row r="161" spans="1:41" s="21" customFormat="1" ht="20.85" customHeight="1" x14ac:dyDescent="0.35">
      <c r="A161" s="22">
        <v>117.1</v>
      </c>
      <c r="B161" s="24">
        <v>64</v>
      </c>
      <c r="C161" s="23" t="s">
        <v>227</v>
      </c>
      <c r="D161" s="24" t="s">
        <v>231</v>
      </c>
      <c r="E161" s="14" t="s">
        <v>45</v>
      </c>
      <c r="F161" s="26" t="s">
        <v>229</v>
      </c>
      <c r="G161" s="26" t="s">
        <v>53</v>
      </c>
      <c r="H161" s="32">
        <v>2.3199999999999998</v>
      </c>
      <c r="I161" s="419" t="s">
        <v>473</v>
      </c>
      <c r="J161" s="401">
        <v>25000</v>
      </c>
      <c r="K161" s="511">
        <v>1.0273000000000001</v>
      </c>
      <c r="L161" s="400">
        <v>26383.632250000006</v>
      </c>
      <c r="M161" s="444">
        <v>0.09</v>
      </c>
      <c r="N161" s="321">
        <v>2375</v>
      </c>
      <c r="O161" s="507">
        <v>0.70684523809523814</v>
      </c>
      <c r="P161" s="131">
        <v>65</v>
      </c>
      <c r="Q161" s="16">
        <v>64</v>
      </c>
      <c r="R161" s="28">
        <v>2504</v>
      </c>
      <c r="S161" s="29">
        <v>0.74523809523809526</v>
      </c>
      <c r="T161" s="17" t="s">
        <v>505</v>
      </c>
      <c r="U161" s="17"/>
      <c r="V161" s="30">
        <v>3360</v>
      </c>
      <c r="W161" s="87"/>
      <c r="X161" s="86"/>
      <c r="Y161" s="88"/>
      <c r="Z161" s="88"/>
      <c r="AA161" s="85"/>
      <c r="AB161" s="70"/>
      <c r="AC161" s="85"/>
      <c r="AD161" s="70"/>
      <c r="AG161" s="70"/>
      <c r="AH161" s="70"/>
      <c r="AI161" s="70"/>
      <c r="AJ161" s="88"/>
      <c r="AK161" s="85"/>
      <c r="AL161" s="85"/>
      <c r="AM161" s="89"/>
      <c r="AO161" s="86"/>
    </row>
    <row r="162" spans="1:41" s="192" customFormat="1" ht="20.85" customHeight="1" x14ac:dyDescent="0.35">
      <c r="A162" s="222">
        <v>117.2</v>
      </c>
      <c r="B162" s="224"/>
      <c r="C162" s="223" t="s">
        <v>227</v>
      </c>
      <c r="D162" s="224" t="s">
        <v>233</v>
      </c>
      <c r="E162" s="231" t="s">
        <v>45</v>
      </c>
      <c r="F162" s="232" t="s">
        <v>229</v>
      </c>
      <c r="G162" s="232" t="s">
        <v>53</v>
      </c>
      <c r="H162" s="233">
        <v>1.7</v>
      </c>
      <c r="I162" s="465" t="s">
        <v>481</v>
      </c>
      <c r="J162" s="460">
        <v>35679</v>
      </c>
      <c r="K162" s="457">
        <v>1.0204</v>
      </c>
      <c r="L162" s="458">
        <v>36406.851600000002</v>
      </c>
      <c r="M162" s="463">
        <v>0.09</v>
      </c>
      <c r="N162" s="322">
        <v>3277</v>
      </c>
      <c r="O162" s="509">
        <v>0.99604863221884499</v>
      </c>
      <c r="P162" s="203">
        <v>67</v>
      </c>
      <c r="Q162" s="202">
        <v>189</v>
      </c>
      <c r="R162" s="228">
        <v>3533</v>
      </c>
      <c r="S162" s="229">
        <v>1.0738601823708207</v>
      </c>
      <c r="T162" s="204" t="s">
        <v>507</v>
      </c>
      <c r="U162" s="204"/>
      <c r="V162" s="261">
        <v>3290</v>
      </c>
      <c r="W162" s="188"/>
      <c r="X162" s="187"/>
      <c r="Y162" s="189"/>
      <c r="Z162" s="189"/>
      <c r="AA162" s="190"/>
      <c r="AB162" s="191"/>
      <c r="AC162" s="190"/>
      <c r="AD162" s="191"/>
      <c r="AG162" s="191"/>
      <c r="AH162" s="191"/>
      <c r="AI162" s="191"/>
      <c r="AJ162" s="189"/>
      <c r="AK162" s="190"/>
      <c r="AL162" s="190"/>
      <c r="AM162" s="193"/>
      <c r="AO162" s="187"/>
    </row>
    <row r="163" spans="1:41" s="192" customFormat="1" ht="20.85" customHeight="1" x14ac:dyDescent="0.35">
      <c r="A163" s="222">
        <v>118</v>
      </c>
      <c r="B163" s="224">
        <v>181</v>
      </c>
      <c r="C163" s="223" t="s">
        <v>227</v>
      </c>
      <c r="D163" s="224" t="s">
        <v>234</v>
      </c>
      <c r="E163" s="231" t="s">
        <v>45</v>
      </c>
      <c r="F163" s="232" t="s">
        <v>229</v>
      </c>
      <c r="G163" s="232" t="s">
        <v>123</v>
      </c>
      <c r="H163" s="233">
        <v>1.02</v>
      </c>
      <c r="I163" s="465" t="s">
        <v>473</v>
      </c>
      <c r="J163" s="460">
        <v>37500</v>
      </c>
      <c r="K163" s="457">
        <v>1.02</v>
      </c>
      <c r="L163" s="458">
        <v>39015</v>
      </c>
      <c r="M163" s="475">
        <v>0.09</v>
      </c>
      <c r="N163" s="322">
        <v>3511</v>
      </c>
      <c r="O163" s="510">
        <v>1.0671732522796353</v>
      </c>
      <c r="P163" s="203">
        <v>70</v>
      </c>
      <c r="Q163" s="204">
        <v>84</v>
      </c>
      <c r="R163" s="228">
        <v>3665</v>
      </c>
      <c r="S163" s="229">
        <v>1.1139817629179332</v>
      </c>
      <c r="T163" s="204" t="s">
        <v>507</v>
      </c>
      <c r="U163" s="204"/>
      <c r="V163" s="261">
        <v>3290</v>
      </c>
      <c r="W163" s="188"/>
      <c r="X163" s="187"/>
      <c r="Y163" s="189"/>
      <c r="Z163" s="189"/>
      <c r="AA163" s="190"/>
      <c r="AB163" s="191"/>
      <c r="AC163" s="190"/>
      <c r="AD163" s="191"/>
      <c r="AG163" s="191"/>
      <c r="AH163" s="191"/>
      <c r="AI163" s="191"/>
      <c r="AJ163" s="189"/>
      <c r="AK163" s="190"/>
      <c r="AL163" s="190"/>
      <c r="AM163" s="193"/>
      <c r="AO163" s="187"/>
    </row>
    <row r="164" spans="1:41" s="21" customFormat="1" ht="20.85" customHeight="1" x14ac:dyDescent="0.35">
      <c r="A164" s="216">
        <v>119</v>
      </c>
      <c r="B164" s="224"/>
      <c r="C164" s="196" t="s">
        <v>227</v>
      </c>
      <c r="D164" s="197" t="s">
        <v>236</v>
      </c>
      <c r="E164" s="217" t="s">
        <v>45</v>
      </c>
      <c r="F164" s="200" t="s">
        <v>229</v>
      </c>
      <c r="G164" s="200" t="s">
        <v>123</v>
      </c>
      <c r="H164" s="197">
        <v>1.49</v>
      </c>
      <c r="I164" s="465" t="s">
        <v>481</v>
      </c>
      <c r="J164" s="460">
        <v>38476</v>
      </c>
      <c r="K164" s="457">
        <v>1.02</v>
      </c>
      <c r="L164" s="458">
        <v>39245.520000000004</v>
      </c>
      <c r="M164" s="463">
        <v>0.09</v>
      </c>
      <c r="N164" s="322">
        <v>3532</v>
      </c>
      <c r="O164" s="510">
        <v>1.0735562310030395</v>
      </c>
      <c r="P164" s="203">
        <v>71</v>
      </c>
      <c r="Q164" s="204">
        <v>88</v>
      </c>
      <c r="R164" s="205">
        <v>3691</v>
      </c>
      <c r="S164" s="206">
        <v>1.1218844984802432</v>
      </c>
      <c r="T164" s="202" t="s">
        <v>507</v>
      </c>
      <c r="U164" s="202"/>
      <c r="V164" s="259">
        <v>3290</v>
      </c>
      <c r="W164" s="87"/>
      <c r="X164" s="86"/>
      <c r="Y164" s="88"/>
      <c r="Z164" s="88"/>
      <c r="AA164" s="85"/>
      <c r="AB164" s="70"/>
      <c r="AC164" s="85"/>
      <c r="AD164" s="70"/>
      <c r="AG164" s="70"/>
      <c r="AH164" s="70"/>
      <c r="AI164" s="70"/>
      <c r="AJ164" s="88"/>
      <c r="AK164" s="85"/>
      <c r="AL164" s="85"/>
      <c r="AM164" s="89"/>
      <c r="AO164" s="86"/>
    </row>
    <row r="165" spans="1:41" s="21" customFormat="1" ht="20.85" customHeight="1" x14ac:dyDescent="0.35">
      <c r="A165" s="11">
        <v>120.1</v>
      </c>
      <c r="B165" s="13">
        <v>311</v>
      </c>
      <c r="C165" s="12" t="s">
        <v>227</v>
      </c>
      <c r="D165" s="13" t="s">
        <v>238</v>
      </c>
      <c r="E165" s="14" t="s">
        <v>45</v>
      </c>
      <c r="F165" s="10" t="s">
        <v>239</v>
      </c>
      <c r="G165" s="10" t="s">
        <v>123</v>
      </c>
      <c r="H165" s="13">
        <v>0.67</v>
      </c>
      <c r="I165" s="419" t="s">
        <v>481</v>
      </c>
      <c r="J165" s="403">
        <v>41320</v>
      </c>
      <c r="K165" s="511">
        <v>1.0202</v>
      </c>
      <c r="L165" s="400">
        <v>42154.663999999997</v>
      </c>
      <c r="M165" s="432">
        <v>0.09</v>
      </c>
      <c r="N165" s="321">
        <v>3794</v>
      </c>
      <c r="O165" s="507">
        <v>0.77905544147843941</v>
      </c>
      <c r="P165" s="131">
        <v>77</v>
      </c>
      <c r="Q165" s="17">
        <v>68</v>
      </c>
      <c r="R165" s="18">
        <v>3939</v>
      </c>
      <c r="S165" s="19">
        <v>0.80882956878850099</v>
      </c>
      <c r="T165" s="16" t="s">
        <v>505</v>
      </c>
      <c r="U165" s="16"/>
      <c r="V165" s="20">
        <v>4870</v>
      </c>
      <c r="W165" s="87"/>
      <c r="X165" s="86"/>
      <c r="Y165" s="88"/>
      <c r="Z165" s="88"/>
      <c r="AA165" s="85"/>
      <c r="AB165" s="70"/>
      <c r="AC165" s="85"/>
      <c r="AD165" s="70"/>
      <c r="AG165" s="70"/>
      <c r="AH165" s="70"/>
      <c r="AI165" s="70"/>
      <c r="AJ165" s="88"/>
      <c r="AK165" s="85"/>
      <c r="AL165" s="85"/>
      <c r="AM165" s="89"/>
      <c r="AO165" s="86"/>
    </row>
    <row r="166" spans="1:41" s="21" customFormat="1" ht="20.85" customHeight="1" x14ac:dyDescent="0.35">
      <c r="A166" s="11">
        <v>120.2</v>
      </c>
      <c r="B166" s="13"/>
      <c r="C166" s="12" t="s">
        <v>227</v>
      </c>
      <c r="D166" s="13" t="s">
        <v>240</v>
      </c>
      <c r="E166" s="14" t="s">
        <v>45</v>
      </c>
      <c r="F166" s="10" t="s">
        <v>239</v>
      </c>
      <c r="G166" s="10" t="s">
        <v>123</v>
      </c>
      <c r="H166" s="31">
        <v>0.42</v>
      </c>
      <c r="I166" s="419" t="s">
        <v>481</v>
      </c>
      <c r="J166" s="403">
        <v>42513</v>
      </c>
      <c r="K166" s="511">
        <v>1.0202</v>
      </c>
      <c r="L166" s="400">
        <v>43371.762600000002</v>
      </c>
      <c r="M166" s="432">
        <v>0.09</v>
      </c>
      <c r="N166" s="321">
        <v>3903</v>
      </c>
      <c r="O166" s="507">
        <v>0.80143737166324436</v>
      </c>
      <c r="P166" s="131">
        <v>79</v>
      </c>
      <c r="Q166" s="16">
        <v>80</v>
      </c>
      <c r="R166" s="18">
        <v>4062</v>
      </c>
      <c r="S166" s="19">
        <v>0.83408624229979467</v>
      </c>
      <c r="T166" s="16" t="s">
        <v>505</v>
      </c>
      <c r="U166" s="16"/>
      <c r="V166" s="20">
        <v>4870</v>
      </c>
      <c r="W166" s="87"/>
      <c r="X166" s="86"/>
      <c r="Y166" s="88"/>
      <c r="Z166" s="88"/>
      <c r="AA166" s="85"/>
      <c r="AB166" s="70"/>
      <c r="AC166" s="85"/>
      <c r="AD166" s="70"/>
      <c r="AG166" s="70"/>
      <c r="AH166" s="70"/>
      <c r="AI166" s="70"/>
      <c r="AJ166" s="88"/>
      <c r="AK166" s="85"/>
      <c r="AL166" s="85"/>
      <c r="AM166" s="89"/>
      <c r="AO166" s="86"/>
    </row>
    <row r="167" spans="1:41" s="21" customFormat="1" ht="20.85" customHeight="1" x14ac:dyDescent="0.35">
      <c r="A167" s="222">
        <v>121</v>
      </c>
      <c r="B167" s="224">
        <v>12</v>
      </c>
      <c r="C167" s="223" t="s">
        <v>227</v>
      </c>
      <c r="D167" s="224" t="s">
        <v>241</v>
      </c>
      <c r="E167" s="231" t="s">
        <v>45</v>
      </c>
      <c r="F167" s="232" t="s">
        <v>229</v>
      </c>
      <c r="G167" s="232" t="s">
        <v>123</v>
      </c>
      <c r="H167" s="233">
        <v>0.83</v>
      </c>
      <c r="I167" s="465" t="s">
        <v>481</v>
      </c>
      <c r="J167" s="460">
        <v>38180</v>
      </c>
      <c r="K167" s="457">
        <v>1.02</v>
      </c>
      <c r="L167" s="458">
        <v>38943.599999999999</v>
      </c>
      <c r="M167" s="463">
        <v>0.09</v>
      </c>
      <c r="N167" s="322">
        <v>3505</v>
      </c>
      <c r="O167" s="510">
        <v>1.0653495440729484</v>
      </c>
      <c r="P167" s="203">
        <v>70</v>
      </c>
      <c r="Q167" s="202">
        <v>102</v>
      </c>
      <c r="R167" s="228">
        <v>3677</v>
      </c>
      <c r="S167" s="229">
        <v>1.1176291793313069</v>
      </c>
      <c r="T167" s="204" t="s">
        <v>507</v>
      </c>
      <c r="U167" s="204"/>
      <c r="V167" s="261">
        <v>3290</v>
      </c>
      <c r="W167" s="87"/>
      <c r="X167" s="86"/>
      <c r="Y167" s="88"/>
      <c r="Z167" s="88"/>
      <c r="AA167" s="85"/>
      <c r="AB167" s="70"/>
      <c r="AC167" s="85"/>
      <c r="AD167" s="70"/>
      <c r="AG167" s="70"/>
      <c r="AH167" s="70"/>
      <c r="AI167" s="70"/>
      <c r="AJ167" s="88"/>
      <c r="AK167" s="85"/>
      <c r="AL167" s="85"/>
      <c r="AM167" s="89"/>
      <c r="AO167" s="86"/>
    </row>
    <row r="168" spans="1:41" s="21" customFormat="1" ht="20.85" customHeight="1" x14ac:dyDescent="0.35">
      <c r="A168" s="22">
        <v>122</v>
      </c>
      <c r="B168" s="24">
        <v>102</v>
      </c>
      <c r="C168" s="23" t="s">
        <v>227</v>
      </c>
      <c r="D168" s="24" t="s">
        <v>242</v>
      </c>
      <c r="E168" s="25" t="s">
        <v>45</v>
      </c>
      <c r="F168" s="26" t="s">
        <v>229</v>
      </c>
      <c r="G168" s="26" t="s">
        <v>53</v>
      </c>
      <c r="H168" s="32">
        <v>0.8</v>
      </c>
      <c r="I168" s="419" t="s">
        <v>473</v>
      </c>
      <c r="J168" s="403">
        <v>22500</v>
      </c>
      <c r="K168" s="511">
        <v>1.0311999999999999</v>
      </c>
      <c r="L168" s="400">
        <v>23925.902399999999</v>
      </c>
      <c r="M168" s="431">
        <v>0.09</v>
      </c>
      <c r="N168" s="321">
        <v>2153</v>
      </c>
      <c r="O168" s="507">
        <v>0.65440729483282678</v>
      </c>
      <c r="P168" s="131">
        <v>67</v>
      </c>
      <c r="Q168" s="16">
        <v>345</v>
      </c>
      <c r="R168" s="28">
        <v>2565</v>
      </c>
      <c r="S168" s="29">
        <v>0.77963525835866265</v>
      </c>
      <c r="T168" s="17" t="s">
        <v>505</v>
      </c>
      <c r="U168" s="17"/>
      <c r="V168" s="30">
        <v>3290</v>
      </c>
      <c r="W168" s="87"/>
      <c r="X168" s="86"/>
      <c r="Y168" s="88"/>
      <c r="Z168" s="88"/>
      <c r="AA168" s="85"/>
      <c r="AB168" s="70"/>
      <c r="AC168" s="85"/>
      <c r="AD168" s="70"/>
      <c r="AG168" s="70"/>
      <c r="AH168" s="70"/>
      <c r="AI168" s="70"/>
      <c r="AJ168" s="88"/>
      <c r="AK168" s="85"/>
      <c r="AL168" s="85"/>
      <c r="AM168" s="89"/>
      <c r="AO168" s="86"/>
    </row>
    <row r="169" spans="1:41" s="21" customFormat="1" ht="20.85" customHeight="1" x14ac:dyDescent="0.35">
      <c r="A169" s="222">
        <v>123</v>
      </c>
      <c r="B169" s="224"/>
      <c r="C169" s="223" t="s">
        <v>227</v>
      </c>
      <c r="D169" s="224" t="s">
        <v>243</v>
      </c>
      <c r="E169" s="231" t="s">
        <v>45</v>
      </c>
      <c r="F169" s="232" t="s">
        <v>229</v>
      </c>
      <c r="G169" s="232" t="s">
        <v>53</v>
      </c>
      <c r="H169" s="233">
        <v>2.4300000000000002</v>
      </c>
      <c r="I169" s="465" t="s">
        <v>481</v>
      </c>
      <c r="J169" s="460">
        <v>25900.711333333336</v>
      </c>
      <c r="K169" s="457">
        <v>1.02</v>
      </c>
      <c r="L169" s="458">
        <v>26418.725560000003</v>
      </c>
      <c r="M169" s="459">
        <v>0.10201969526115927</v>
      </c>
      <c r="N169" s="322">
        <v>2695</v>
      </c>
      <c r="O169" s="507">
        <v>0.81914893617021278</v>
      </c>
      <c r="P169" s="203">
        <v>54</v>
      </c>
      <c r="Q169" s="204">
        <v>661</v>
      </c>
      <c r="R169" s="228">
        <v>3410</v>
      </c>
      <c r="S169" s="229">
        <v>1.0364741641337385</v>
      </c>
      <c r="T169" s="204" t="s">
        <v>507</v>
      </c>
      <c r="U169" s="204"/>
      <c r="V169" s="261">
        <v>3290</v>
      </c>
      <c r="W169" s="87"/>
      <c r="X169" s="86"/>
      <c r="Y169" s="88"/>
      <c r="Z169" s="88"/>
      <c r="AA169" s="85"/>
      <c r="AB169" s="70"/>
      <c r="AC169" s="85"/>
      <c r="AD169" s="70"/>
      <c r="AG169" s="70"/>
      <c r="AH169" s="70"/>
      <c r="AI169" s="70"/>
      <c r="AJ169" s="88"/>
      <c r="AK169" s="85"/>
      <c r="AL169" s="85"/>
      <c r="AM169" s="89"/>
      <c r="AO169" s="86"/>
    </row>
    <row r="170" spans="1:41" s="21" customFormat="1" ht="20.25" customHeight="1" x14ac:dyDescent="0.35">
      <c r="A170" s="222">
        <v>124</v>
      </c>
      <c r="B170" s="224"/>
      <c r="C170" s="223" t="s">
        <v>227</v>
      </c>
      <c r="D170" s="224" t="s">
        <v>244</v>
      </c>
      <c r="E170" s="231" t="s">
        <v>45</v>
      </c>
      <c r="F170" s="232" t="s">
        <v>229</v>
      </c>
      <c r="G170" s="232" t="s">
        <v>53</v>
      </c>
      <c r="H170" s="233">
        <v>3.69</v>
      </c>
      <c r="I170" s="465" t="s">
        <v>481</v>
      </c>
      <c r="J170" s="460">
        <v>28198</v>
      </c>
      <c r="K170" s="457">
        <v>1.0221</v>
      </c>
      <c r="L170" s="458">
        <v>28821.175800000001</v>
      </c>
      <c r="M170" s="459">
        <v>9.3623688478411432E-2</v>
      </c>
      <c r="N170" s="322">
        <v>2698</v>
      </c>
      <c r="O170" s="507">
        <v>0.82006079027355627</v>
      </c>
      <c r="P170" s="203">
        <v>60</v>
      </c>
      <c r="Q170" s="204">
        <v>1163</v>
      </c>
      <c r="R170" s="228">
        <v>3921</v>
      </c>
      <c r="S170" s="229">
        <v>1.1917933130699088</v>
      </c>
      <c r="T170" s="204" t="s">
        <v>507</v>
      </c>
      <c r="U170" s="204"/>
      <c r="V170" s="261">
        <v>3290</v>
      </c>
      <c r="W170" s="87"/>
      <c r="X170" s="86"/>
      <c r="Y170" s="88"/>
      <c r="Z170" s="88"/>
      <c r="AA170" s="85"/>
      <c r="AB170" s="70"/>
      <c r="AC170" s="85"/>
      <c r="AD170" s="70"/>
      <c r="AG170" s="70"/>
      <c r="AH170" s="70"/>
      <c r="AI170" s="70"/>
      <c r="AJ170" s="88"/>
      <c r="AK170" s="85"/>
      <c r="AL170" s="85"/>
      <c r="AM170" s="89"/>
      <c r="AO170" s="86"/>
    </row>
    <row r="171" spans="1:41" s="192" customFormat="1" ht="20.85" customHeight="1" x14ac:dyDescent="0.35">
      <c r="A171" s="222">
        <v>125.1</v>
      </c>
      <c r="B171" s="224">
        <v>48</v>
      </c>
      <c r="C171" s="223" t="s">
        <v>227</v>
      </c>
      <c r="D171" s="224" t="s">
        <v>376</v>
      </c>
      <c r="E171" s="231" t="s">
        <v>45</v>
      </c>
      <c r="F171" s="232" t="s">
        <v>229</v>
      </c>
      <c r="G171" s="232" t="s">
        <v>53</v>
      </c>
      <c r="H171" s="233">
        <v>5.39</v>
      </c>
      <c r="I171" s="465" t="s">
        <v>481</v>
      </c>
      <c r="J171" s="460">
        <v>30859</v>
      </c>
      <c r="K171" s="457">
        <v>1.0465</v>
      </c>
      <c r="L171" s="458">
        <v>32293.943500000001</v>
      </c>
      <c r="M171" s="459">
        <v>9.1643182615036789E-2</v>
      </c>
      <c r="N171" s="322">
        <v>2960</v>
      </c>
      <c r="O171" s="507">
        <v>0.88095238095238093</v>
      </c>
      <c r="P171" s="203">
        <v>138</v>
      </c>
      <c r="Q171" s="204">
        <v>1030</v>
      </c>
      <c r="R171" s="228">
        <v>4128</v>
      </c>
      <c r="S171" s="229">
        <v>1.2285714285714286</v>
      </c>
      <c r="T171" s="204" t="s">
        <v>507</v>
      </c>
      <c r="U171" s="204"/>
      <c r="V171" s="261">
        <v>3360</v>
      </c>
      <c r="W171" s="188"/>
      <c r="X171" s="187"/>
      <c r="Y171" s="189"/>
      <c r="Z171" s="189"/>
      <c r="AA171" s="190"/>
      <c r="AB171" s="191"/>
      <c r="AC171" s="190"/>
      <c r="AD171" s="191"/>
      <c r="AG171" s="191"/>
      <c r="AH171" s="191"/>
      <c r="AI171" s="191"/>
      <c r="AJ171" s="189"/>
      <c r="AK171" s="190"/>
      <c r="AL171" s="190"/>
      <c r="AM171" s="193"/>
      <c r="AO171" s="187"/>
    </row>
    <row r="172" spans="1:41" s="21" customFormat="1" ht="20.25" customHeight="1" x14ac:dyDescent="0.35">
      <c r="A172" s="222">
        <v>125.2</v>
      </c>
      <c r="B172" s="224"/>
      <c r="C172" s="223" t="s">
        <v>227</v>
      </c>
      <c r="D172" s="224" t="s">
        <v>377</v>
      </c>
      <c r="E172" s="231" t="s">
        <v>45</v>
      </c>
      <c r="F172" s="232" t="s">
        <v>229</v>
      </c>
      <c r="G172" s="232" t="s">
        <v>53</v>
      </c>
      <c r="H172" s="233">
        <v>0.6</v>
      </c>
      <c r="I172" s="465" t="s">
        <v>481</v>
      </c>
      <c r="J172" s="460">
        <v>30194</v>
      </c>
      <c r="K172" s="457">
        <v>1.02</v>
      </c>
      <c r="L172" s="458">
        <v>30797.88</v>
      </c>
      <c r="M172" s="459">
        <v>9.5000000000000001E-2</v>
      </c>
      <c r="N172" s="322">
        <v>2926</v>
      </c>
      <c r="O172" s="507">
        <v>0.87083333333333335</v>
      </c>
      <c r="P172" s="203">
        <v>59</v>
      </c>
      <c r="Q172" s="204">
        <v>621</v>
      </c>
      <c r="R172" s="228">
        <v>3606</v>
      </c>
      <c r="S172" s="229">
        <v>1.0732142857142857</v>
      </c>
      <c r="T172" s="204" t="s">
        <v>507</v>
      </c>
      <c r="U172" s="204"/>
      <c r="V172" s="261">
        <v>3360</v>
      </c>
      <c r="W172" s="87"/>
      <c r="X172" s="86"/>
      <c r="Y172" s="88"/>
      <c r="Z172" s="88"/>
      <c r="AA172" s="85"/>
      <c r="AB172" s="70"/>
      <c r="AC172" s="85"/>
      <c r="AD172" s="70"/>
      <c r="AG172" s="70"/>
      <c r="AH172" s="70"/>
      <c r="AI172" s="70"/>
      <c r="AJ172" s="88"/>
      <c r="AK172" s="85"/>
      <c r="AL172" s="85"/>
      <c r="AM172" s="89"/>
      <c r="AO172" s="86"/>
    </row>
    <row r="173" spans="1:41" s="21" customFormat="1" ht="20.85" customHeight="1" x14ac:dyDescent="0.35">
      <c r="A173" s="222">
        <v>126</v>
      </c>
      <c r="B173" s="224">
        <v>47</v>
      </c>
      <c r="C173" s="223" t="s">
        <v>227</v>
      </c>
      <c r="D173" s="224" t="s">
        <v>378</v>
      </c>
      <c r="E173" s="231" t="s">
        <v>45</v>
      </c>
      <c r="F173" s="232" t="s">
        <v>229</v>
      </c>
      <c r="G173" s="232" t="s">
        <v>53</v>
      </c>
      <c r="H173" s="233">
        <v>2.25</v>
      </c>
      <c r="I173" s="465" t="s">
        <v>481</v>
      </c>
      <c r="J173" s="460">
        <v>31209</v>
      </c>
      <c r="K173" s="457">
        <v>1.02</v>
      </c>
      <c r="L173" s="458">
        <v>31833.18</v>
      </c>
      <c r="M173" s="459">
        <v>9.5000000000000001E-2</v>
      </c>
      <c r="N173" s="322">
        <v>3024</v>
      </c>
      <c r="O173" s="507">
        <v>0.9</v>
      </c>
      <c r="P173" s="203">
        <v>60</v>
      </c>
      <c r="Q173" s="204">
        <v>927</v>
      </c>
      <c r="R173" s="228">
        <v>4011</v>
      </c>
      <c r="S173" s="229">
        <v>1.1937500000000001</v>
      </c>
      <c r="T173" s="204" t="s">
        <v>507</v>
      </c>
      <c r="U173" s="204"/>
      <c r="V173" s="261">
        <v>3360</v>
      </c>
      <c r="W173" s="87"/>
      <c r="X173" s="86"/>
      <c r="Y173" s="88"/>
      <c r="Z173" s="88"/>
      <c r="AA173" s="85"/>
      <c r="AB173" s="70"/>
      <c r="AC173" s="85"/>
      <c r="AD173" s="70"/>
      <c r="AG173" s="70"/>
      <c r="AH173" s="70"/>
      <c r="AI173" s="70"/>
      <c r="AJ173" s="88"/>
      <c r="AK173" s="85"/>
      <c r="AL173" s="85"/>
      <c r="AM173" s="89"/>
      <c r="AO173" s="86"/>
    </row>
    <row r="174" spans="1:41" s="21" customFormat="1" ht="20.85" customHeight="1" x14ac:dyDescent="0.35">
      <c r="A174" s="22">
        <v>127</v>
      </c>
      <c r="B174" s="33" t="s">
        <v>484</v>
      </c>
      <c r="C174" s="23" t="s">
        <v>246</v>
      </c>
      <c r="D174" s="24" t="s">
        <v>247</v>
      </c>
      <c r="E174" s="151" t="s">
        <v>60</v>
      </c>
      <c r="F174" s="148" t="s">
        <v>248</v>
      </c>
      <c r="G174" s="148" t="s">
        <v>46</v>
      </c>
      <c r="H174" s="32">
        <v>0.94</v>
      </c>
      <c r="I174" s="419" t="s">
        <v>473</v>
      </c>
      <c r="J174" s="401">
        <v>67500</v>
      </c>
      <c r="K174" s="511">
        <v>1.02</v>
      </c>
      <c r="L174" s="400">
        <v>70227</v>
      </c>
      <c r="M174" s="443">
        <v>0.09</v>
      </c>
      <c r="N174" s="321">
        <v>6320</v>
      </c>
      <c r="O174" s="507">
        <v>0.7444051825677267</v>
      </c>
      <c r="P174" s="131">
        <v>126</v>
      </c>
      <c r="Q174" s="17">
        <v>239</v>
      </c>
      <c r="R174" s="28">
        <v>6685</v>
      </c>
      <c r="S174" s="29">
        <v>0.78739693757361606</v>
      </c>
      <c r="T174" s="17" t="s">
        <v>505</v>
      </c>
      <c r="U174" s="17"/>
      <c r="V174" s="30">
        <v>8490</v>
      </c>
      <c r="W174" s="87"/>
      <c r="X174" s="86"/>
      <c r="Y174" s="88"/>
      <c r="Z174" s="88"/>
      <c r="AA174" s="85"/>
      <c r="AB174" s="70"/>
      <c r="AC174" s="85"/>
      <c r="AD174" s="70"/>
      <c r="AG174" s="70"/>
      <c r="AH174" s="70"/>
      <c r="AI174" s="70"/>
      <c r="AJ174" s="88"/>
      <c r="AK174" s="85"/>
      <c r="AL174" s="85"/>
      <c r="AM174" s="89"/>
      <c r="AO174" s="86"/>
    </row>
    <row r="175" spans="1:41" s="192" customFormat="1" ht="20.85" customHeight="1" x14ac:dyDescent="0.35">
      <c r="A175" s="22">
        <v>128</v>
      </c>
      <c r="B175" s="24">
        <v>256</v>
      </c>
      <c r="C175" s="23" t="s">
        <v>246</v>
      </c>
      <c r="D175" s="24" t="s">
        <v>249</v>
      </c>
      <c r="E175" s="151" t="s">
        <v>60</v>
      </c>
      <c r="F175" s="148" t="s">
        <v>248</v>
      </c>
      <c r="G175" s="148" t="s">
        <v>46</v>
      </c>
      <c r="H175" s="32">
        <v>7.22</v>
      </c>
      <c r="I175" s="419" t="s">
        <v>473</v>
      </c>
      <c r="J175" s="401">
        <v>65500</v>
      </c>
      <c r="K175" s="511">
        <v>1.02</v>
      </c>
      <c r="L175" s="400">
        <v>68146.2</v>
      </c>
      <c r="M175" s="443">
        <v>0.105</v>
      </c>
      <c r="N175" s="321">
        <v>7155</v>
      </c>
      <c r="O175" s="507">
        <v>0.84275618374558303</v>
      </c>
      <c r="P175" s="131">
        <v>143</v>
      </c>
      <c r="Q175" s="17">
        <v>333</v>
      </c>
      <c r="R175" s="28">
        <v>7631</v>
      </c>
      <c r="S175" s="29">
        <v>0.8988221436984688</v>
      </c>
      <c r="T175" s="17" t="s">
        <v>505</v>
      </c>
      <c r="U175" s="17"/>
      <c r="V175" s="30">
        <v>8490</v>
      </c>
      <c r="W175" s="188"/>
      <c r="X175" s="187"/>
      <c r="Y175" s="189"/>
      <c r="Z175" s="189"/>
      <c r="AA175" s="190"/>
      <c r="AB175" s="191"/>
      <c r="AC175" s="190"/>
      <c r="AD175" s="191"/>
      <c r="AG175" s="191"/>
      <c r="AH175" s="191"/>
      <c r="AI175" s="191"/>
      <c r="AJ175" s="189"/>
      <c r="AK175" s="190"/>
      <c r="AL175" s="190"/>
      <c r="AM175" s="193"/>
      <c r="AO175" s="187"/>
    </row>
    <row r="176" spans="1:41" s="21" customFormat="1" ht="20.85" customHeight="1" x14ac:dyDescent="0.35">
      <c r="A176" s="247">
        <v>129</v>
      </c>
      <c r="B176" s="248">
        <v>261</v>
      </c>
      <c r="C176" s="249" t="s">
        <v>246</v>
      </c>
      <c r="D176" s="248" t="s">
        <v>127</v>
      </c>
      <c r="E176" s="255" t="s">
        <v>52</v>
      </c>
      <c r="F176" s="256" t="s">
        <v>248</v>
      </c>
      <c r="G176" s="256" t="s">
        <v>46</v>
      </c>
      <c r="H176" s="252">
        <v>5.74</v>
      </c>
      <c r="I176" s="464" t="s">
        <v>473</v>
      </c>
      <c r="J176" s="477">
        <v>69500</v>
      </c>
      <c r="K176" s="453">
        <v>1.02</v>
      </c>
      <c r="L176" s="454">
        <v>72307.8</v>
      </c>
      <c r="M176" s="476">
        <v>0.105</v>
      </c>
      <c r="N176" s="323">
        <v>7592</v>
      </c>
      <c r="O176" s="507">
        <v>0.8942285041224971</v>
      </c>
      <c r="P176" s="183">
        <v>152</v>
      </c>
      <c r="Q176" s="184">
        <v>182</v>
      </c>
      <c r="R176" s="253">
        <v>7926</v>
      </c>
      <c r="S176" s="254">
        <v>0.93356890459363961</v>
      </c>
      <c r="T176" s="184" t="s">
        <v>506</v>
      </c>
      <c r="U176" s="184"/>
      <c r="V176" s="263">
        <v>8490</v>
      </c>
      <c r="W176" s="87"/>
      <c r="X176" s="86"/>
      <c r="Y176" s="88"/>
      <c r="Z176" s="88"/>
      <c r="AA176" s="85"/>
      <c r="AB176" s="70"/>
      <c r="AC176" s="85"/>
      <c r="AD176" s="70"/>
      <c r="AG176" s="70"/>
      <c r="AH176" s="70"/>
      <c r="AI176" s="70"/>
      <c r="AJ176" s="88"/>
      <c r="AK176" s="85"/>
      <c r="AL176" s="85"/>
      <c r="AM176" s="89"/>
      <c r="AO176" s="86"/>
    </row>
    <row r="177" spans="1:41" s="212" customFormat="1" ht="20.85" customHeight="1" x14ac:dyDescent="0.35">
      <c r="A177" s="222">
        <v>130</v>
      </c>
      <c r="B177" s="224">
        <v>257</v>
      </c>
      <c r="C177" s="223" t="s">
        <v>246</v>
      </c>
      <c r="D177" s="224" t="s">
        <v>250</v>
      </c>
      <c r="E177" s="231" t="s">
        <v>52</v>
      </c>
      <c r="F177" s="232" t="s">
        <v>248</v>
      </c>
      <c r="G177" s="232" t="s">
        <v>46</v>
      </c>
      <c r="H177" s="233">
        <v>6.68</v>
      </c>
      <c r="I177" s="465" t="s">
        <v>473</v>
      </c>
      <c r="J177" s="468">
        <v>86000</v>
      </c>
      <c r="K177" s="457">
        <v>1.02</v>
      </c>
      <c r="L177" s="458">
        <v>89474.4</v>
      </c>
      <c r="M177" s="473">
        <v>0.105</v>
      </c>
      <c r="N177" s="322">
        <v>9395</v>
      </c>
      <c r="O177" s="510">
        <v>1.1065959952885749</v>
      </c>
      <c r="P177" s="203">
        <v>188</v>
      </c>
      <c r="Q177" s="202">
        <v>421</v>
      </c>
      <c r="R177" s="228">
        <v>10004</v>
      </c>
      <c r="S177" s="229">
        <v>1.1783274440518257</v>
      </c>
      <c r="T177" s="204" t="s">
        <v>507</v>
      </c>
      <c r="U177" s="204"/>
      <c r="V177" s="261">
        <v>8490</v>
      </c>
      <c r="W177" s="208"/>
      <c r="X177" s="207"/>
      <c r="Y177" s="209"/>
      <c r="Z177" s="209"/>
      <c r="AA177" s="210"/>
      <c r="AB177" s="211"/>
      <c r="AC177" s="210"/>
      <c r="AD177" s="211"/>
      <c r="AG177" s="211"/>
      <c r="AH177" s="211"/>
      <c r="AI177" s="211"/>
      <c r="AJ177" s="209"/>
      <c r="AK177" s="210"/>
      <c r="AL177" s="210"/>
      <c r="AM177" s="213"/>
      <c r="AO177" s="207"/>
    </row>
    <row r="178" spans="1:41" s="192" customFormat="1" ht="20.85" customHeight="1" x14ac:dyDescent="0.35">
      <c r="A178" s="222">
        <v>131</v>
      </c>
      <c r="B178" s="224">
        <v>258</v>
      </c>
      <c r="C178" s="223" t="s">
        <v>246</v>
      </c>
      <c r="D178" s="224" t="s">
        <v>251</v>
      </c>
      <c r="E178" s="231" t="s">
        <v>52</v>
      </c>
      <c r="F178" s="232" t="s">
        <v>248</v>
      </c>
      <c r="G178" s="232" t="s">
        <v>53</v>
      </c>
      <c r="H178" s="233">
        <v>5.65</v>
      </c>
      <c r="I178" s="465" t="s">
        <v>473</v>
      </c>
      <c r="J178" s="468">
        <v>91500</v>
      </c>
      <c r="K178" s="457">
        <v>1.02</v>
      </c>
      <c r="L178" s="458">
        <v>95196.6</v>
      </c>
      <c r="M178" s="473">
        <v>0.105</v>
      </c>
      <c r="N178" s="322">
        <v>9996</v>
      </c>
      <c r="O178" s="509">
        <v>0.98</v>
      </c>
      <c r="P178" s="203">
        <v>200</v>
      </c>
      <c r="Q178" s="202">
        <v>705</v>
      </c>
      <c r="R178" s="228">
        <v>10901</v>
      </c>
      <c r="S178" s="229">
        <v>1.0687254901960783</v>
      </c>
      <c r="T178" s="204" t="s">
        <v>507</v>
      </c>
      <c r="U178" s="204"/>
      <c r="V178" s="261">
        <v>10200</v>
      </c>
      <c r="W178" s="188"/>
      <c r="X178" s="187"/>
      <c r="Y178" s="189"/>
      <c r="Z178" s="189"/>
      <c r="AA178" s="190"/>
      <c r="AB178" s="191"/>
      <c r="AC178" s="190"/>
      <c r="AD178" s="191"/>
      <c r="AG178" s="191"/>
      <c r="AH178" s="191"/>
      <c r="AI178" s="191"/>
      <c r="AJ178" s="189"/>
      <c r="AK178" s="190"/>
      <c r="AL178" s="190"/>
      <c r="AM178" s="193"/>
      <c r="AO178" s="187"/>
    </row>
    <row r="179" spans="1:41" s="212" customFormat="1" ht="20.85" customHeight="1" x14ac:dyDescent="0.35">
      <c r="A179" s="22">
        <v>132</v>
      </c>
      <c r="B179" s="24">
        <v>55</v>
      </c>
      <c r="C179" s="23" t="s">
        <v>246</v>
      </c>
      <c r="D179" s="24" t="s">
        <v>252</v>
      </c>
      <c r="E179" s="25" t="s">
        <v>45</v>
      </c>
      <c r="F179" s="26" t="s">
        <v>409</v>
      </c>
      <c r="G179" s="26" t="s">
        <v>53</v>
      </c>
      <c r="H179" s="32">
        <v>5.96</v>
      </c>
      <c r="I179" s="419" t="s">
        <v>473</v>
      </c>
      <c r="J179" s="401">
        <v>117000</v>
      </c>
      <c r="K179" s="511">
        <v>1.0226999999999999</v>
      </c>
      <c r="L179" s="400">
        <v>122372.08893</v>
      </c>
      <c r="M179" s="443">
        <v>0.105</v>
      </c>
      <c r="N179" s="321">
        <v>12849</v>
      </c>
      <c r="O179" s="507">
        <v>0.70521405049396269</v>
      </c>
      <c r="P179" s="131">
        <v>292</v>
      </c>
      <c r="Q179" s="17">
        <v>1507</v>
      </c>
      <c r="R179" s="28">
        <v>14648</v>
      </c>
      <c r="S179" s="29">
        <v>0.80395170142700334</v>
      </c>
      <c r="T179" s="17" t="s">
        <v>505</v>
      </c>
      <c r="U179" s="17"/>
      <c r="V179" s="30">
        <v>18220</v>
      </c>
      <c r="W179" s="208"/>
      <c r="X179" s="207"/>
      <c r="Y179" s="209"/>
      <c r="Z179" s="209"/>
      <c r="AA179" s="210"/>
      <c r="AB179" s="211"/>
      <c r="AC179" s="210"/>
      <c r="AD179" s="211"/>
      <c r="AG179" s="211"/>
      <c r="AH179" s="211"/>
      <c r="AI179" s="211"/>
      <c r="AJ179" s="209"/>
      <c r="AK179" s="210"/>
      <c r="AL179" s="210"/>
      <c r="AM179" s="213"/>
      <c r="AO179" s="207"/>
    </row>
    <row r="180" spans="1:41" s="212" customFormat="1" ht="20.85" customHeight="1" x14ac:dyDescent="0.35">
      <c r="A180" s="22">
        <v>133</v>
      </c>
      <c r="B180" s="33">
        <v>259</v>
      </c>
      <c r="C180" s="23" t="s">
        <v>246</v>
      </c>
      <c r="D180" s="24" t="s">
        <v>245</v>
      </c>
      <c r="E180" s="25" t="s">
        <v>45</v>
      </c>
      <c r="F180" s="26" t="s">
        <v>409</v>
      </c>
      <c r="G180" s="26" t="s">
        <v>53</v>
      </c>
      <c r="H180" s="32">
        <v>2.82</v>
      </c>
      <c r="I180" s="419" t="s">
        <v>473</v>
      </c>
      <c r="J180" s="401">
        <v>116500</v>
      </c>
      <c r="K180" s="511">
        <v>1.0215000000000001</v>
      </c>
      <c r="L180" s="400">
        <v>121563.35212500002</v>
      </c>
      <c r="M180" s="443">
        <v>0.105</v>
      </c>
      <c r="N180" s="321">
        <v>12764</v>
      </c>
      <c r="O180" s="507">
        <v>0.70054884742041712</v>
      </c>
      <c r="P180" s="131">
        <v>274</v>
      </c>
      <c r="Q180" s="17">
        <v>2685</v>
      </c>
      <c r="R180" s="28">
        <v>15723</v>
      </c>
      <c r="S180" s="29">
        <v>0.86295279912184408</v>
      </c>
      <c r="T180" s="17" t="s">
        <v>505</v>
      </c>
      <c r="U180" s="17"/>
      <c r="V180" s="30">
        <v>18220</v>
      </c>
      <c r="W180" s="208"/>
      <c r="X180" s="207"/>
      <c r="Y180" s="209"/>
      <c r="Z180" s="209"/>
      <c r="AA180" s="210"/>
      <c r="AB180" s="211"/>
      <c r="AC180" s="210"/>
      <c r="AD180" s="211"/>
      <c r="AG180" s="211"/>
      <c r="AH180" s="211"/>
      <c r="AI180" s="211"/>
      <c r="AJ180" s="209"/>
      <c r="AK180" s="210"/>
      <c r="AL180" s="210"/>
      <c r="AM180" s="213"/>
      <c r="AO180" s="207"/>
    </row>
    <row r="181" spans="1:41" s="21" customFormat="1" ht="20.85" customHeight="1" x14ac:dyDescent="0.35">
      <c r="A181" s="22">
        <v>134</v>
      </c>
      <c r="B181" s="24">
        <v>20</v>
      </c>
      <c r="C181" s="23" t="s">
        <v>253</v>
      </c>
      <c r="D181" s="24" t="s">
        <v>254</v>
      </c>
      <c r="E181" s="25" t="s">
        <v>45</v>
      </c>
      <c r="F181" s="26" t="s">
        <v>185</v>
      </c>
      <c r="G181" s="26" t="s">
        <v>53</v>
      </c>
      <c r="H181" s="32">
        <v>3.45</v>
      </c>
      <c r="I181" s="419" t="s">
        <v>473</v>
      </c>
      <c r="J181" s="401">
        <v>6700</v>
      </c>
      <c r="K181" s="511">
        <v>1.02</v>
      </c>
      <c r="L181" s="400">
        <v>6970.68</v>
      </c>
      <c r="M181" s="443">
        <v>0.09</v>
      </c>
      <c r="N181" s="321">
        <v>627</v>
      </c>
      <c r="O181" s="507">
        <v>0.47142857142857142</v>
      </c>
      <c r="P181" s="131">
        <v>13</v>
      </c>
      <c r="Q181" s="17"/>
      <c r="R181" s="28">
        <v>640</v>
      </c>
      <c r="S181" s="29">
        <v>0.48120300751879697</v>
      </c>
      <c r="T181" s="17" t="s">
        <v>505</v>
      </c>
      <c r="U181" s="17"/>
      <c r="V181" s="30">
        <v>1330</v>
      </c>
      <c r="W181" s="87"/>
      <c r="X181" s="86"/>
      <c r="Y181" s="88"/>
      <c r="Z181" s="88"/>
      <c r="AA181" s="85"/>
      <c r="AB181" s="70"/>
      <c r="AC181" s="85"/>
      <c r="AD181" s="70"/>
      <c r="AG181" s="70"/>
      <c r="AH181" s="70"/>
      <c r="AI181" s="70"/>
      <c r="AJ181" s="88"/>
      <c r="AK181" s="85"/>
      <c r="AL181" s="85"/>
      <c r="AM181" s="89"/>
      <c r="AO181" s="86"/>
    </row>
    <row r="182" spans="1:41" s="21" customFormat="1" ht="20.85" customHeight="1" x14ac:dyDescent="0.35">
      <c r="A182" s="22">
        <v>135</v>
      </c>
      <c r="B182" s="24">
        <v>276</v>
      </c>
      <c r="C182" s="23" t="s">
        <v>253</v>
      </c>
      <c r="D182" s="24" t="s">
        <v>255</v>
      </c>
      <c r="E182" s="25" t="s">
        <v>45</v>
      </c>
      <c r="F182" s="26" t="s">
        <v>185</v>
      </c>
      <c r="G182" s="26" t="s">
        <v>53</v>
      </c>
      <c r="H182" s="32">
        <v>3.95</v>
      </c>
      <c r="I182" s="419" t="s">
        <v>473</v>
      </c>
      <c r="J182" s="401">
        <v>12000</v>
      </c>
      <c r="K182" s="511">
        <v>1.02</v>
      </c>
      <c r="L182" s="400">
        <v>12484.8</v>
      </c>
      <c r="M182" s="443">
        <v>0.09</v>
      </c>
      <c r="N182" s="321">
        <v>1124</v>
      </c>
      <c r="O182" s="507">
        <v>0.55643564356435649</v>
      </c>
      <c r="P182" s="131">
        <v>22</v>
      </c>
      <c r="Q182" s="16"/>
      <c r="R182" s="28">
        <v>1146</v>
      </c>
      <c r="S182" s="29">
        <v>0.56732673267326728</v>
      </c>
      <c r="T182" s="17" t="s">
        <v>505</v>
      </c>
      <c r="U182" s="17"/>
      <c r="V182" s="30">
        <v>2020</v>
      </c>
      <c r="W182" s="87"/>
      <c r="X182" s="86"/>
      <c r="Y182" s="88"/>
      <c r="Z182" s="88"/>
      <c r="AA182" s="85"/>
      <c r="AB182" s="70"/>
      <c r="AC182" s="85"/>
      <c r="AD182" s="70"/>
      <c r="AG182" s="70"/>
      <c r="AH182" s="70"/>
      <c r="AI182" s="70"/>
      <c r="AJ182" s="88"/>
      <c r="AK182" s="85"/>
      <c r="AL182" s="85"/>
      <c r="AM182" s="89"/>
      <c r="AO182" s="86"/>
    </row>
    <row r="183" spans="1:41" s="21" customFormat="1" ht="20.85" customHeight="1" x14ac:dyDescent="0.35">
      <c r="A183" s="22">
        <v>136</v>
      </c>
      <c r="B183" s="24">
        <v>275</v>
      </c>
      <c r="C183" s="23" t="s">
        <v>253</v>
      </c>
      <c r="D183" s="24" t="s">
        <v>256</v>
      </c>
      <c r="E183" s="25" t="s">
        <v>45</v>
      </c>
      <c r="F183" s="26" t="s">
        <v>185</v>
      </c>
      <c r="G183" s="26" t="s">
        <v>53</v>
      </c>
      <c r="H183" s="32">
        <v>2.4300000000000002</v>
      </c>
      <c r="I183" s="419" t="s">
        <v>473</v>
      </c>
      <c r="J183" s="402">
        <v>17400</v>
      </c>
      <c r="K183" s="511">
        <v>1.02</v>
      </c>
      <c r="L183" s="400">
        <v>18102.96</v>
      </c>
      <c r="M183" s="431">
        <v>0.09</v>
      </c>
      <c r="N183" s="321">
        <v>1629</v>
      </c>
      <c r="O183" s="507">
        <v>0.80643564356435649</v>
      </c>
      <c r="P183" s="131">
        <v>33</v>
      </c>
      <c r="Q183" s="16">
        <v>21</v>
      </c>
      <c r="R183" s="28">
        <v>1683</v>
      </c>
      <c r="S183" s="29">
        <v>0.83316831683168313</v>
      </c>
      <c r="T183" s="17" t="s">
        <v>505</v>
      </c>
      <c r="U183" s="17"/>
      <c r="V183" s="30">
        <v>2020</v>
      </c>
      <c r="W183" s="87"/>
      <c r="X183" s="86"/>
      <c r="Y183" s="88"/>
      <c r="Z183" s="88"/>
      <c r="AA183" s="85"/>
      <c r="AB183" s="70"/>
      <c r="AC183" s="85"/>
      <c r="AD183" s="70"/>
      <c r="AG183" s="70"/>
      <c r="AH183" s="70"/>
      <c r="AI183" s="70"/>
      <c r="AJ183" s="88"/>
      <c r="AK183" s="85"/>
      <c r="AL183" s="85"/>
      <c r="AM183" s="89"/>
      <c r="AO183" s="86"/>
    </row>
    <row r="184" spans="1:41" s="21" customFormat="1" ht="20.85" customHeight="1" x14ac:dyDescent="0.35">
      <c r="A184" s="22">
        <v>137</v>
      </c>
      <c r="B184" s="24">
        <v>110</v>
      </c>
      <c r="C184" s="23" t="s">
        <v>253</v>
      </c>
      <c r="D184" s="24" t="s">
        <v>257</v>
      </c>
      <c r="E184" s="25" t="s">
        <v>45</v>
      </c>
      <c r="F184" s="26" t="s">
        <v>190</v>
      </c>
      <c r="G184" s="26" t="s">
        <v>53</v>
      </c>
      <c r="H184" s="32">
        <v>1.53</v>
      </c>
      <c r="I184" s="419" t="s">
        <v>473</v>
      </c>
      <c r="J184" s="402">
        <v>24500</v>
      </c>
      <c r="K184" s="511">
        <v>1.02</v>
      </c>
      <c r="L184" s="400">
        <v>25489.8</v>
      </c>
      <c r="M184" s="431">
        <v>0.09</v>
      </c>
      <c r="N184" s="321">
        <v>2294</v>
      </c>
      <c r="O184" s="507">
        <v>0.6972644376899696</v>
      </c>
      <c r="P184" s="131">
        <v>46</v>
      </c>
      <c r="Q184" s="17"/>
      <c r="R184" s="28">
        <v>2340</v>
      </c>
      <c r="S184" s="29">
        <v>0.71124620060790278</v>
      </c>
      <c r="T184" s="17" t="s">
        <v>505</v>
      </c>
      <c r="U184" s="17"/>
      <c r="V184" s="30">
        <v>3290</v>
      </c>
      <c r="W184" s="87"/>
      <c r="X184" s="86"/>
      <c r="Y184" s="88"/>
      <c r="Z184" s="88"/>
      <c r="AA184" s="85"/>
      <c r="AB184" s="70"/>
      <c r="AC184" s="85"/>
      <c r="AD184" s="70"/>
      <c r="AG184" s="70"/>
      <c r="AH184" s="70"/>
      <c r="AI184" s="70"/>
      <c r="AJ184" s="88"/>
      <c r="AK184" s="85"/>
      <c r="AL184" s="85"/>
      <c r="AM184" s="89"/>
      <c r="AO184" s="86"/>
    </row>
    <row r="185" spans="1:41" s="21" customFormat="1" ht="20.85" customHeight="1" x14ac:dyDescent="0.35">
      <c r="A185" s="22">
        <v>138</v>
      </c>
      <c r="B185" s="24">
        <v>329</v>
      </c>
      <c r="C185" s="23" t="s">
        <v>253</v>
      </c>
      <c r="D185" s="24" t="s">
        <v>258</v>
      </c>
      <c r="E185" s="25" t="s">
        <v>45</v>
      </c>
      <c r="F185" s="26" t="s">
        <v>190</v>
      </c>
      <c r="G185" s="26" t="s">
        <v>53</v>
      </c>
      <c r="H185" s="32">
        <v>2.83</v>
      </c>
      <c r="I185" s="419" t="s">
        <v>473</v>
      </c>
      <c r="J185" s="402">
        <v>26696</v>
      </c>
      <c r="K185" s="511">
        <v>1.02</v>
      </c>
      <c r="L185" s="400">
        <v>27774.518400000001</v>
      </c>
      <c r="M185" s="431">
        <v>0.09</v>
      </c>
      <c r="N185" s="321">
        <v>2500</v>
      </c>
      <c r="O185" s="507">
        <v>0.74404761904761907</v>
      </c>
      <c r="P185" s="131">
        <v>50</v>
      </c>
      <c r="Q185" s="17">
        <v>13</v>
      </c>
      <c r="R185" s="28">
        <v>2563</v>
      </c>
      <c r="S185" s="29">
        <v>0.762797619047619</v>
      </c>
      <c r="T185" s="17" t="s">
        <v>505</v>
      </c>
      <c r="U185" s="17"/>
      <c r="V185" s="30">
        <v>3360</v>
      </c>
      <c r="W185" s="87"/>
      <c r="X185" s="86"/>
      <c r="Y185" s="88"/>
      <c r="Z185" s="88"/>
      <c r="AA185" s="85"/>
      <c r="AB185" s="70"/>
      <c r="AC185" s="85"/>
      <c r="AD185" s="70"/>
      <c r="AG185" s="70"/>
      <c r="AH185" s="70"/>
      <c r="AI185" s="70"/>
      <c r="AJ185" s="88"/>
      <c r="AK185" s="85"/>
      <c r="AL185" s="85"/>
      <c r="AM185" s="89"/>
      <c r="AO185" s="86"/>
    </row>
    <row r="186" spans="1:41" s="21" customFormat="1" ht="20.85" customHeight="1" x14ac:dyDescent="0.35">
      <c r="A186" s="22">
        <v>139</v>
      </c>
      <c r="B186" s="24"/>
      <c r="C186" s="23" t="s">
        <v>253</v>
      </c>
      <c r="D186" s="24" t="s">
        <v>259</v>
      </c>
      <c r="E186" s="25" t="s">
        <v>45</v>
      </c>
      <c r="F186" s="26" t="s">
        <v>190</v>
      </c>
      <c r="G186" s="26" t="s">
        <v>53</v>
      </c>
      <c r="H186" s="32">
        <v>0.1</v>
      </c>
      <c r="I186" s="419" t="s">
        <v>481</v>
      </c>
      <c r="J186" s="403">
        <v>25310</v>
      </c>
      <c r="K186" s="511">
        <v>1.02</v>
      </c>
      <c r="L186" s="400">
        <v>25816.2</v>
      </c>
      <c r="M186" s="431">
        <v>0.09</v>
      </c>
      <c r="N186" s="321">
        <v>2323</v>
      </c>
      <c r="O186" s="507">
        <v>0.70607902735562311</v>
      </c>
      <c r="P186" s="131">
        <v>46</v>
      </c>
      <c r="Q186" s="17">
        <v>22</v>
      </c>
      <c r="R186" s="28">
        <v>2391</v>
      </c>
      <c r="S186" s="29">
        <v>0.72674772036474167</v>
      </c>
      <c r="T186" s="17" t="s">
        <v>505</v>
      </c>
      <c r="U186" s="17"/>
      <c r="V186" s="30">
        <v>3290</v>
      </c>
      <c r="W186" s="87"/>
      <c r="X186" s="86"/>
      <c r="Y186" s="88"/>
      <c r="Z186" s="88"/>
      <c r="AA186" s="85"/>
      <c r="AB186" s="70"/>
      <c r="AC186" s="85"/>
      <c r="AD186" s="70"/>
      <c r="AG186" s="70"/>
      <c r="AH186" s="70"/>
      <c r="AI186" s="70"/>
      <c r="AJ186" s="88"/>
      <c r="AK186" s="85"/>
      <c r="AL186" s="85"/>
      <c r="AM186" s="89"/>
      <c r="AO186" s="86"/>
    </row>
    <row r="187" spans="1:41" s="21" customFormat="1" ht="20.85" customHeight="1" x14ac:dyDescent="0.35">
      <c r="A187" s="22">
        <v>140</v>
      </c>
      <c r="B187" s="24">
        <v>240</v>
      </c>
      <c r="C187" s="23" t="s">
        <v>253</v>
      </c>
      <c r="D187" s="24" t="s">
        <v>241</v>
      </c>
      <c r="E187" s="25" t="s">
        <v>45</v>
      </c>
      <c r="F187" s="26" t="s">
        <v>190</v>
      </c>
      <c r="G187" s="26" t="s">
        <v>53</v>
      </c>
      <c r="H187" s="32">
        <v>0.9</v>
      </c>
      <c r="I187" s="419" t="s">
        <v>481</v>
      </c>
      <c r="J187" s="402">
        <v>23275</v>
      </c>
      <c r="K187" s="511">
        <v>1.02</v>
      </c>
      <c r="L187" s="400">
        <v>23740.5</v>
      </c>
      <c r="M187" s="432">
        <v>0.09</v>
      </c>
      <c r="N187" s="321">
        <v>2137</v>
      </c>
      <c r="O187" s="507">
        <v>0.64954407294832828</v>
      </c>
      <c r="P187" s="131">
        <v>43</v>
      </c>
      <c r="Q187" s="17"/>
      <c r="R187" s="28">
        <v>2180</v>
      </c>
      <c r="S187" s="29">
        <v>0.66261398176291797</v>
      </c>
      <c r="T187" s="17" t="s">
        <v>505</v>
      </c>
      <c r="U187" s="17"/>
      <c r="V187" s="30">
        <v>3290</v>
      </c>
      <c r="W187" s="87"/>
      <c r="X187" s="86"/>
      <c r="Y187" s="88"/>
      <c r="Z187" s="88"/>
      <c r="AA187" s="85"/>
      <c r="AB187" s="70"/>
      <c r="AC187" s="85"/>
      <c r="AD187" s="70"/>
      <c r="AG187" s="70"/>
      <c r="AH187" s="70"/>
      <c r="AI187" s="70"/>
      <c r="AJ187" s="88"/>
      <c r="AK187" s="85"/>
      <c r="AL187" s="85"/>
      <c r="AM187" s="89"/>
      <c r="AO187" s="86"/>
    </row>
    <row r="188" spans="1:41" s="192" customFormat="1" ht="20.85" customHeight="1" x14ac:dyDescent="0.35">
      <c r="A188" s="247">
        <v>141</v>
      </c>
      <c r="B188" s="248">
        <v>9</v>
      </c>
      <c r="C188" s="249" t="s">
        <v>260</v>
      </c>
      <c r="D188" s="248" t="s">
        <v>261</v>
      </c>
      <c r="E188" s="250" t="s">
        <v>45</v>
      </c>
      <c r="F188" s="251" t="s">
        <v>185</v>
      </c>
      <c r="G188" s="251" t="s">
        <v>53</v>
      </c>
      <c r="H188" s="252">
        <v>1.03</v>
      </c>
      <c r="I188" s="464" t="s">
        <v>473</v>
      </c>
      <c r="J188" s="478">
        <v>15400</v>
      </c>
      <c r="K188" s="453">
        <v>1.02</v>
      </c>
      <c r="L188" s="454">
        <v>16022.16</v>
      </c>
      <c r="M188" s="461">
        <v>0.09</v>
      </c>
      <c r="N188" s="323">
        <v>1442</v>
      </c>
      <c r="O188" s="509">
        <v>0.91265822784810124</v>
      </c>
      <c r="P188" s="183">
        <v>29</v>
      </c>
      <c r="Q188" s="182">
        <v>70</v>
      </c>
      <c r="R188" s="253">
        <v>1541</v>
      </c>
      <c r="S188" s="254">
        <v>0.97531645569620251</v>
      </c>
      <c r="T188" s="184" t="s">
        <v>506</v>
      </c>
      <c r="U188" s="184"/>
      <c r="V188" s="263">
        <v>1580</v>
      </c>
      <c r="W188" s="188"/>
      <c r="X188" s="187"/>
      <c r="Y188" s="189"/>
      <c r="Z188" s="189"/>
      <c r="AA188" s="190"/>
      <c r="AB188" s="191"/>
      <c r="AC188" s="190"/>
      <c r="AD188" s="191"/>
      <c r="AG188" s="191"/>
      <c r="AH188" s="191"/>
      <c r="AI188" s="191"/>
      <c r="AJ188" s="189"/>
      <c r="AK188" s="190"/>
      <c r="AL188" s="190"/>
      <c r="AM188" s="193"/>
      <c r="AO188" s="187"/>
    </row>
    <row r="189" spans="1:41" s="21" customFormat="1" ht="20.85" customHeight="1" x14ac:dyDescent="0.35">
      <c r="A189" s="22">
        <v>142</v>
      </c>
      <c r="B189" s="24"/>
      <c r="C189" s="23" t="s">
        <v>253</v>
      </c>
      <c r="D189" s="24" t="s">
        <v>262</v>
      </c>
      <c r="E189" s="25" t="s">
        <v>45</v>
      </c>
      <c r="F189" s="26" t="s">
        <v>185</v>
      </c>
      <c r="G189" s="26" t="s">
        <v>53</v>
      </c>
      <c r="H189" s="32">
        <v>2.87</v>
      </c>
      <c r="I189" s="419" t="s">
        <v>481</v>
      </c>
      <c r="J189" s="403">
        <v>11622</v>
      </c>
      <c r="K189" s="511">
        <v>1.0215000000000001</v>
      </c>
      <c r="L189" s="400">
        <v>11871.873000000001</v>
      </c>
      <c r="M189" s="432">
        <v>0.09</v>
      </c>
      <c r="N189" s="321">
        <v>1068</v>
      </c>
      <c r="O189" s="507">
        <v>0.52871287128712874</v>
      </c>
      <c r="P189" s="131">
        <v>23</v>
      </c>
      <c r="Q189" s="17">
        <v>16</v>
      </c>
      <c r="R189" s="28">
        <v>1107</v>
      </c>
      <c r="S189" s="29">
        <v>0.54801980198019806</v>
      </c>
      <c r="T189" s="17" t="s">
        <v>505</v>
      </c>
      <c r="U189" s="17"/>
      <c r="V189" s="30">
        <v>2020</v>
      </c>
      <c r="W189" s="87"/>
      <c r="X189" s="86"/>
      <c r="Y189" s="88"/>
      <c r="Z189" s="88"/>
      <c r="AA189" s="85"/>
      <c r="AB189" s="70"/>
      <c r="AC189" s="85"/>
      <c r="AD189" s="70"/>
      <c r="AG189" s="70"/>
      <c r="AH189" s="70"/>
      <c r="AI189" s="70"/>
      <c r="AJ189" s="88"/>
      <c r="AK189" s="85"/>
      <c r="AL189" s="85"/>
      <c r="AM189" s="89"/>
      <c r="AO189" s="86"/>
    </row>
    <row r="190" spans="1:41" s="21" customFormat="1" ht="20.25" customHeight="1" x14ac:dyDescent="0.35">
      <c r="A190" s="22">
        <v>143.1</v>
      </c>
      <c r="B190" s="24"/>
      <c r="C190" s="23" t="s">
        <v>253</v>
      </c>
      <c r="D190" s="24" t="s">
        <v>263</v>
      </c>
      <c r="E190" s="25" t="s">
        <v>45</v>
      </c>
      <c r="F190" s="26" t="s">
        <v>185</v>
      </c>
      <c r="G190" s="26" t="s">
        <v>53</v>
      </c>
      <c r="H190" s="32">
        <v>4.79</v>
      </c>
      <c r="I190" s="419" t="s">
        <v>481</v>
      </c>
      <c r="J190" s="403">
        <v>5560</v>
      </c>
      <c r="K190" s="511">
        <v>1.02</v>
      </c>
      <c r="L190" s="400">
        <v>5671.2</v>
      </c>
      <c r="M190" s="432">
        <v>0.09</v>
      </c>
      <c r="N190" s="321">
        <v>510</v>
      </c>
      <c r="O190" s="507">
        <v>0.25247524752475248</v>
      </c>
      <c r="P190" s="131">
        <v>10</v>
      </c>
      <c r="Q190" s="17">
        <v>30</v>
      </c>
      <c r="R190" s="28">
        <v>550</v>
      </c>
      <c r="S190" s="29">
        <v>0.2722772277227723</v>
      </c>
      <c r="T190" s="17" t="s">
        <v>505</v>
      </c>
      <c r="U190" s="17"/>
      <c r="V190" s="30">
        <v>2020</v>
      </c>
      <c r="W190" s="87"/>
      <c r="X190" s="86"/>
      <c r="Y190" s="88"/>
      <c r="Z190" s="88"/>
      <c r="AA190" s="85"/>
      <c r="AB190" s="70"/>
      <c r="AC190" s="85"/>
      <c r="AD190" s="70"/>
      <c r="AG190" s="70"/>
      <c r="AH190" s="70"/>
      <c r="AI190" s="70"/>
      <c r="AJ190" s="88"/>
      <c r="AK190" s="85"/>
      <c r="AL190" s="85"/>
      <c r="AM190" s="89"/>
      <c r="AO190" s="86"/>
    </row>
    <row r="191" spans="1:41" s="21" customFormat="1" ht="20.85" customHeight="1" x14ac:dyDescent="0.35">
      <c r="A191" s="22">
        <v>143.19999999999999</v>
      </c>
      <c r="B191" s="24">
        <v>78</v>
      </c>
      <c r="C191" s="23" t="s">
        <v>253</v>
      </c>
      <c r="D191" s="24" t="s">
        <v>264</v>
      </c>
      <c r="E191" s="25" t="s">
        <v>45</v>
      </c>
      <c r="F191" s="26" t="s">
        <v>185</v>
      </c>
      <c r="G191" s="26" t="s">
        <v>53</v>
      </c>
      <c r="H191" s="32">
        <v>9.81</v>
      </c>
      <c r="I191" s="419" t="s">
        <v>481</v>
      </c>
      <c r="J191" s="403">
        <v>6890</v>
      </c>
      <c r="K191" s="511">
        <v>1.02</v>
      </c>
      <c r="L191" s="400">
        <v>7027.8</v>
      </c>
      <c r="M191" s="432">
        <v>9.5000000000000001E-2</v>
      </c>
      <c r="N191" s="321">
        <v>668</v>
      </c>
      <c r="O191" s="507">
        <v>0.5022556390977444</v>
      </c>
      <c r="P191" s="131">
        <v>13</v>
      </c>
      <c r="Q191" s="17">
        <v>32</v>
      </c>
      <c r="R191" s="28">
        <v>713</v>
      </c>
      <c r="S191" s="29">
        <v>0.53609022556390973</v>
      </c>
      <c r="T191" s="17" t="s">
        <v>505</v>
      </c>
      <c r="U191" s="17"/>
      <c r="V191" s="30">
        <v>1330</v>
      </c>
      <c r="W191" s="87"/>
      <c r="X191" s="86"/>
      <c r="Y191" s="88"/>
      <c r="Z191" s="88"/>
      <c r="AA191" s="85"/>
      <c r="AB191" s="70"/>
      <c r="AC191" s="85"/>
      <c r="AD191" s="70"/>
      <c r="AG191" s="70"/>
      <c r="AH191" s="70"/>
      <c r="AI191" s="70"/>
      <c r="AJ191" s="88"/>
      <c r="AK191" s="85"/>
      <c r="AL191" s="85"/>
      <c r="AM191" s="89"/>
      <c r="AO191" s="86"/>
    </row>
    <row r="192" spans="1:41" s="192" customFormat="1" ht="20.85" customHeight="1" x14ac:dyDescent="0.35">
      <c r="A192" s="22">
        <v>144.1</v>
      </c>
      <c r="B192" s="24"/>
      <c r="C192" s="23" t="s">
        <v>253</v>
      </c>
      <c r="D192" s="24" t="s">
        <v>360</v>
      </c>
      <c r="E192" s="25" t="s">
        <v>45</v>
      </c>
      <c r="F192" s="26" t="s">
        <v>185</v>
      </c>
      <c r="G192" s="26" t="s">
        <v>53</v>
      </c>
      <c r="H192" s="32">
        <v>2.2799999999999998</v>
      </c>
      <c r="I192" s="419" t="s">
        <v>481</v>
      </c>
      <c r="J192" s="403">
        <v>16501</v>
      </c>
      <c r="K192" s="511">
        <v>1.02</v>
      </c>
      <c r="L192" s="400">
        <v>16831.02</v>
      </c>
      <c r="M192" s="431">
        <v>9.5000000000000001E-2</v>
      </c>
      <c r="N192" s="321">
        <v>1599</v>
      </c>
      <c r="O192" s="507">
        <v>0.79158415841584162</v>
      </c>
      <c r="P192" s="131">
        <v>32</v>
      </c>
      <c r="Q192" s="17">
        <v>186</v>
      </c>
      <c r="R192" s="28">
        <v>1817</v>
      </c>
      <c r="S192" s="29">
        <v>0.89950495049504953</v>
      </c>
      <c r="T192" s="17" t="s">
        <v>505</v>
      </c>
      <c r="U192" s="17"/>
      <c r="V192" s="30">
        <v>2020</v>
      </c>
      <c r="W192" s="188"/>
      <c r="X192" s="187"/>
      <c r="Y192" s="189"/>
      <c r="Z192" s="189"/>
      <c r="AA192" s="190"/>
      <c r="AB192" s="191"/>
      <c r="AC192" s="190"/>
      <c r="AD192" s="191"/>
      <c r="AG192" s="191"/>
      <c r="AH192" s="191"/>
      <c r="AI192" s="191"/>
      <c r="AJ192" s="189"/>
      <c r="AK192" s="190"/>
      <c r="AL192" s="190"/>
      <c r="AM192" s="193"/>
      <c r="AO192" s="187"/>
    </row>
    <row r="193" spans="1:41" s="21" customFormat="1" ht="20.85" customHeight="1" x14ac:dyDescent="0.35">
      <c r="A193" s="22">
        <v>144.19999999999999</v>
      </c>
      <c r="B193" s="24">
        <v>274</v>
      </c>
      <c r="C193" s="23" t="s">
        <v>253</v>
      </c>
      <c r="D193" s="24" t="s">
        <v>361</v>
      </c>
      <c r="E193" s="25" t="s">
        <v>45</v>
      </c>
      <c r="F193" s="26" t="s">
        <v>190</v>
      </c>
      <c r="G193" s="26" t="s">
        <v>53</v>
      </c>
      <c r="H193" s="149">
        <v>0.48</v>
      </c>
      <c r="I193" s="419" t="s">
        <v>481</v>
      </c>
      <c r="J193" s="403">
        <v>20151</v>
      </c>
      <c r="K193" s="511">
        <v>1.02</v>
      </c>
      <c r="L193" s="400">
        <v>20554.02</v>
      </c>
      <c r="M193" s="432">
        <v>9.5000000000000001E-2</v>
      </c>
      <c r="N193" s="321">
        <v>1953</v>
      </c>
      <c r="O193" s="507">
        <v>0.58125000000000004</v>
      </c>
      <c r="P193" s="131">
        <v>39</v>
      </c>
      <c r="Q193" s="17">
        <v>186</v>
      </c>
      <c r="R193" s="28">
        <v>2178</v>
      </c>
      <c r="S193" s="29">
        <v>0.64821428571428574</v>
      </c>
      <c r="T193" s="17" t="s">
        <v>505</v>
      </c>
      <c r="U193" s="17"/>
      <c r="V193" s="30">
        <v>3360</v>
      </c>
      <c r="W193" s="87"/>
      <c r="X193" s="86"/>
      <c r="Y193" s="88"/>
      <c r="Z193" s="88"/>
      <c r="AA193" s="85"/>
      <c r="AB193" s="70"/>
      <c r="AC193" s="85"/>
      <c r="AD193" s="70"/>
      <c r="AG193" s="70"/>
      <c r="AH193" s="70"/>
      <c r="AI193" s="70"/>
      <c r="AJ193" s="88"/>
      <c r="AK193" s="85"/>
      <c r="AL193" s="85"/>
      <c r="AM193" s="89"/>
      <c r="AO193" s="86"/>
    </row>
    <row r="194" spans="1:41" s="21" customFormat="1" ht="20.85" customHeight="1" x14ac:dyDescent="0.35">
      <c r="A194" s="222">
        <v>145.1</v>
      </c>
      <c r="B194" s="224">
        <v>81</v>
      </c>
      <c r="C194" s="223" t="s">
        <v>253</v>
      </c>
      <c r="D194" s="224" t="s">
        <v>362</v>
      </c>
      <c r="E194" s="231" t="s">
        <v>45</v>
      </c>
      <c r="F194" s="232" t="s">
        <v>190</v>
      </c>
      <c r="G194" s="232" t="s">
        <v>53</v>
      </c>
      <c r="H194" s="372">
        <v>0.54</v>
      </c>
      <c r="I194" s="465" t="s">
        <v>473</v>
      </c>
      <c r="J194" s="460">
        <v>38500</v>
      </c>
      <c r="K194" s="457">
        <v>1.02</v>
      </c>
      <c r="L194" s="458">
        <v>40055.4</v>
      </c>
      <c r="M194" s="463">
        <v>0.09</v>
      </c>
      <c r="N194" s="322">
        <v>3605</v>
      </c>
      <c r="O194" s="510">
        <v>1.0957446808510638</v>
      </c>
      <c r="P194" s="203">
        <v>72</v>
      </c>
      <c r="Q194" s="204">
        <v>238</v>
      </c>
      <c r="R194" s="228">
        <v>3915</v>
      </c>
      <c r="S194" s="229">
        <v>1.1899696048632218</v>
      </c>
      <c r="T194" s="204" t="s">
        <v>507</v>
      </c>
      <c r="U194" s="204"/>
      <c r="V194" s="261">
        <v>3290</v>
      </c>
      <c r="W194" s="87"/>
      <c r="X194" s="86"/>
      <c r="Y194" s="88"/>
      <c r="Z194" s="88"/>
      <c r="AA194" s="85"/>
      <c r="AB194" s="70"/>
      <c r="AC194" s="85"/>
      <c r="AD194" s="70"/>
      <c r="AG194" s="70"/>
      <c r="AH194" s="70"/>
      <c r="AI194" s="70"/>
      <c r="AJ194" s="88"/>
      <c r="AK194" s="85"/>
      <c r="AL194" s="85"/>
      <c r="AM194" s="89"/>
      <c r="AO194" s="86"/>
    </row>
    <row r="195" spans="1:41" s="192" customFormat="1" ht="20.25" customHeight="1" x14ac:dyDescent="0.35">
      <c r="A195" s="222">
        <v>145.19999999999999</v>
      </c>
      <c r="B195" s="224"/>
      <c r="C195" s="223" t="s">
        <v>253</v>
      </c>
      <c r="D195" s="224" t="s">
        <v>363</v>
      </c>
      <c r="E195" s="231" t="s">
        <v>45</v>
      </c>
      <c r="F195" s="232" t="s">
        <v>190</v>
      </c>
      <c r="G195" s="232" t="s">
        <v>53</v>
      </c>
      <c r="H195" s="233">
        <v>0.97</v>
      </c>
      <c r="I195" s="465" t="s">
        <v>481</v>
      </c>
      <c r="J195" s="460">
        <v>40214</v>
      </c>
      <c r="K195" s="457">
        <v>1.02</v>
      </c>
      <c r="L195" s="458">
        <v>41018.28</v>
      </c>
      <c r="M195" s="463">
        <v>0.09</v>
      </c>
      <c r="N195" s="322">
        <v>3692</v>
      </c>
      <c r="O195" s="510">
        <v>1.0988095238095239</v>
      </c>
      <c r="P195" s="203">
        <v>74</v>
      </c>
      <c r="Q195" s="204">
        <v>108</v>
      </c>
      <c r="R195" s="228">
        <v>3874</v>
      </c>
      <c r="S195" s="229">
        <v>1.1529761904761904</v>
      </c>
      <c r="T195" s="204" t="s">
        <v>507</v>
      </c>
      <c r="U195" s="204"/>
      <c r="V195" s="261">
        <v>3360</v>
      </c>
      <c r="W195" s="188"/>
      <c r="X195" s="187"/>
      <c r="Y195" s="189"/>
      <c r="Z195" s="189"/>
      <c r="AA195" s="190"/>
      <c r="AB195" s="191"/>
      <c r="AC195" s="190"/>
      <c r="AD195" s="191"/>
      <c r="AG195" s="191"/>
      <c r="AH195" s="191"/>
      <c r="AI195" s="191"/>
      <c r="AJ195" s="189"/>
      <c r="AK195" s="190"/>
      <c r="AL195" s="190"/>
      <c r="AM195" s="193"/>
      <c r="AO195" s="187"/>
    </row>
    <row r="196" spans="1:41" s="192" customFormat="1" ht="20.85" customHeight="1" x14ac:dyDescent="0.35">
      <c r="A196" s="222">
        <v>146</v>
      </c>
      <c r="B196" s="224">
        <v>266</v>
      </c>
      <c r="C196" s="223" t="s">
        <v>253</v>
      </c>
      <c r="D196" s="224" t="s">
        <v>364</v>
      </c>
      <c r="E196" s="231" t="s">
        <v>45</v>
      </c>
      <c r="F196" s="232" t="s">
        <v>190</v>
      </c>
      <c r="G196" s="232" t="s">
        <v>53</v>
      </c>
      <c r="H196" s="233">
        <v>0.79</v>
      </c>
      <c r="I196" s="465" t="s">
        <v>473</v>
      </c>
      <c r="J196" s="460">
        <v>40000</v>
      </c>
      <c r="K196" s="457">
        <v>1.02</v>
      </c>
      <c r="L196" s="458">
        <v>41616</v>
      </c>
      <c r="M196" s="463">
        <v>0.09</v>
      </c>
      <c r="N196" s="322">
        <v>3745</v>
      </c>
      <c r="O196" s="510">
        <v>1.1145833333333333</v>
      </c>
      <c r="P196" s="203">
        <v>75</v>
      </c>
      <c r="Q196" s="204">
        <v>78</v>
      </c>
      <c r="R196" s="228">
        <v>3898</v>
      </c>
      <c r="S196" s="229">
        <v>1.1601190476190477</v>
      </c>
      <c r="T196" s="204" t="s">
        <v>507</v>
      </c>
      <c r="U196" s="204"/>
      <c r="V196" s="261">
        <v>3360</v>
      </c>
      <c r="W196" s="188"/>
      <c r="X196" s="187"/>
      <c r="Y196" s="189"/>
      <c r="Z196" s="189"/>
      <c r="AA196" s="190"/>
      <c r="AB196" s="191"/>
      <c r="AC196" s="190"/>
      <c r="AD196" s="191"/>
      <c r="AG196" s="191"/>
      <c r="AH196" s="191"/>
      <c r="AI196" s="191"/>
      <c r="AJ196" s="189"/>
      <c r="AK196" s="190"/>
      <c r="AL196" s="190"/>
      <c r="AM196" s="193"/>
      <c r="AO196" s="187"/>
    </row>
    <row r="197" spans="1:41" s="212" customFormat="1" ht="20.85" customHeight="1" x14ac:dyDescent="0.35">
      <c r="A197" s="222">
        <v>147.1</v>
      </c>
      <c r="B197" s="224">
        <v>80</v>
      </c>
      <c r="C197" s="223" t="s">
        <v>253</v>
      </c>
      <c r="D197" s="224" t="s">
        <v>267</v>
      </c>
      <c r="E197" s="231" t="s">
        <v>45</v>
      </c>
      <c r="F197" s="232" t="s">
        <v>190</v>
      </c>
      <c r="G197" s="232" t="s">
        <v>53</v>
      </c>
      <c r="H197" s="233">
        <v>1.2</v>
      </c>
      <c r="I197" s="465" t="s">
        <v>473</v>
      </c>
      <c r="J197" s="460">
        <v>49000</v>
      </c>
      <c r="K197" s="457">
        <v>1.02</v>
      </c>
      <c r="L197" s="458">
        <v>50979.6</v>
      </c>
      <c r="M197" s="463">
        <v>0.09</v>
      </c>
      <c r="N197" s="322">
        <v>4588</v>
      </c>
      <c r="O197" s="510">
        <v>1.3654761904761905</v>
      </c>
      <c r="P197" s="203">
        <v>92</v>
      </c>
      <c r="Q197" s="204"/>
      <c r="R197" s="228">
        <v>4680</v>
      </c>
      <c r="S197" s="229">
        <v>1.3928571428571428</v>
      </c>
      <c r="T197" s="204" t="s">
        <v>507</v>
      </c>
      <c r="U197" s="204"/>
      <c r="V197" s="261">
        <v>3360</v>
      </c>
      <c r="W197" s="208"/>
      <c r="X197" s="207"/>
      <c r="Y197" s="209"/>
      <c r="Z197" s="209"/>
      <c r="AA197" s="210"/>
      <c r="AB197" s="211"/>
      <c r="AC197" s="210"/>
      <c r="AD197" s="211"/>
      <c r="AG197" s="211"/>
      <c r="AH197" s="211"/>
      <c r="AI197" s="211"/>
      <c r="AJ197" s="209"/>
      <c r="AK197" s="210"/>
      <c r="AL197" s="210"/>
      <c r="AM197" s="213"/>
      <c r="AO197" s="207"/>
    </row>
    <row r="198" spans="1:41" s="212" customFormat="1" ht="20.85" customHeight="1" x14ac:dyDescent="0.35">
      <c r="A198" s="222">
        <v>147.19999999999999</v>
      </c>
      <c r="B198" s="224"/>
      <c r="C198" s="223" t="s">
        <v>253</v>
      </c>
      <c r="D198" s="224" t="s">
        <v>268</v>
      </c>
      <c r="E198" s="231" t="s">
        <v>45</v>
      </c>
      <c r="F198" s="232" t="s">
        <v>190</v>
      </c>
      <c r="G198" s="232" t="s">
        <v>53</v>
      </c>
      <c r="H198" s="233">
        <v>0.56000000000000005</v>
      </c>
      <c r="I198" s="465" t="s">
        <v>481</v>
      </c>
      <c r="J198" s="460">
        <v>50809</v>
      </c>
      <c r="K198" s="457">
        <v>1.02</v>
      </c>
      <c r="L198" s="458">
        <v>51825.18</v>
      </c>
      <c r="M198" s="463">
        <v>0.09</v>
      </c>
      <c r="N198" s="322">
        <v>4664</v>
      </c>
      <c r="O198" s="510">
        <v>1.388095238095238</v>
      </c>
      <c r="P198" s="203">
        <v>93</v>
      </c>
      <c r="Q198" s="204"/>
      <c r="R198" s="228">
        <v>4757</v>
      </c>
      <c r="S198" s="229">
        <v>1.4157738095238095</v>
      </c>
      <c r="T198" s="204" t="s">
        <v>507</v>
      </c>
      <c r="U198" s="204"/>
      <c r="V198" s="261">
        <v>3360</v>
      </c>
      <c r="W198" s="208"/>
      <c r="X198" s="207"/>
      <c r="Y198" s="209"/>
      <c r="Z198" s="209"/>
      <c r="AA198" s="210"/>
      <c r="AB198" s="211"/>
      <c r="AC198" s="210"/>
      <c r="AD198" s="211"/>
      <c r="AG198" s="211"/>
      <c r="AH198" s="211"/>
      <c r="AI198" s="211"/>
      <c r="AJ198" s="209"/>
      <c r="AK198" s="210"/>
      <c r="AL198" s="210"/>
      <c r="AM198" s="213"/>
      <c r="AO198" s="207"/>
    </row>
    <row r="199" spans="1:41" s="21" customFormat="1" ht="20.85" customHeight="1" x14ac:dyDescent="0.35">
      <c r="A199" s="11">
        <v>148</v>
      </c>
      <c r="B199" s="97"/>
      <c r="C199" s="12" t="s">
        <v>269</v>
      </c>
      <c r="D199" s="13" t="s">
        <v>270</v>
      </c>
      <c r="E199" s="151" t="s">
        <v>60</v>
      </c>
      <c r="F199" s="154" t="s">
        <v>51</v>
      </c>
      <c r="G199" s="154" t="s">
        <v>46</v>
      </c>
      <c r="H199" s="31">
        <v>3.59</v>
      </c>
      <c r="I199" s="419" t="s">
        <v>481</v>
      </c>
      <c r="J199" s="403">
        <v>369</v>
      </c>
      <c r="K199" s="511">
        <v>1.02</v>
      </c>
      <c r="L199" s="400">
        <v>376.38</v>
      </c>
      <c r="M199" s="431">
        <v>0.1302305895376</v>
      </c>
      <c r="N199" s="321">
        <v>49</v>
      </c>
      <c r="O199" s="507">
        <v>5.9756097560975607E-2</v>
      </c>
      <c r="P199" s="131">
        <v>1</v>
      </c>
      <c r="Q199" s="17"/>
      <c r="R199" s="18">
        <v>50</v>
      </c>
      <c r="S199" s="19">
        <v>6.097560975609756E-2</v>
      </c>
      <c r="T199" s="16" t="s">
        <v>505</v>
      </c>
      <c r="U199" s="16"/>
      <c r="V199" s="30">
        <v>820</v>
      </c>
      <c r="W199" s="87"/>
      <c r="X199" s="86"/>
      <c r="Y199" s="88"/>
      <c r="Z199" s="88"/>
      <c r="AA199" s="85"/>
      <c r="AB199" s="70"/>
      <c r="AC199" s="85"/>
      <c r="AD199" s="70"/>
      <c r="AG199" s="70"/>
      <c r="AH199" s="70"/>
      <c r="AI199" s="70"/>
      <c r="AJ199" s="88"/>
      <c r="AK199" s="85"/>
      <c r="AL199" s="85"/>
      <c r="AM199" s="89"/>
      <c r="AO199" s="86"/>
    </row>
    <row r="200" spans="1:41" s="21" customFormat="1" ht="20.85" customHeight="1" x14ac:dyDescent="0.35">
      <c r="A200" s="11">
        <v>149</v>
      </c>
      <c r="B200" s="13"/>
      <c r="C200" s="12" t="s">
        <v>271</v>
      </c>
      <c r="D200" s="13" t="s">
        <v>500</v>
      </c>
      <c r="E200" s="153" t="s">
        <v>45</v>
      </c>
      <c r="F200" s="154" t="s">
        <v>44</v>
      </c>
      <c r="G200" s="154" t="s">
        <v>53</v>
      </c>
      <c r="H200" s="31">
        <v>0.77</v>
      </c>
      <c r="I200" s="419" t="s">
        <v>481</v>
      </c>
      <c r="J200" s="403">
        <v>3400</v>
      </c>
      <c r="K200" s="511">
        <v>1.02</v>
      </c>
      <c r="L200" s="400">
        <v>3468</v>
      </c>
      <c r="M200" s="431">
        <v>0.18470606705900824</v>
      </c>
      <c r="N200" s="321">
        <v>641</v>
      </c>
      <c r="O200" s="507">
        <v>0.55739130434782613</v>
      </c>
      <c r="P200" s="131">
        <v>13</v>
      </c>
      <c r="Q200" s="16"/>
      <c r="R200" s="18">
        <v>654</v>
      </c>
      <c r="S200" s="19">
        <v>0.56869565217391305</v>
      </c>
      <c r="T200" s="16" t="s">
        <v>505</v>
      </c>
      <c r="U200" s="16"/>
      <c r="V200" s="20">
        <v>1150</v>
      </c>
      <c r="W200" s="87"/>
      <c r="X200" s="86"/>
      <c r="Y200" s="88"/>
      <c r="Z200" s="88"/>
      <c r="AA200" s="85"/>
      <c r="AB200" s="70"/>
      <c r="AC200" s="85"/>
      <c r="AD200" s="70"/>
      <c r="AG200" s="70"/>
      <c r="AH200" s="70"/>
      <c r="AI200" s="70"/>
      <c r="AJ200" s="88"/>
      <c r="AK200" s="85"/>
      <c r="AL200" s="85"/>
      <c r="AM200" s="89"/>
      <c r="AO200" s="86"/>
    </row>
    <row r="201" spans="1:41" s="21" customFormat="1" ht="20.85" customHeight="1" x14ac:dyDescent="0.35">
      <c r="A201" s="22">
        <v>150.1</v>
      </c>
      <c r="B201" s="24"/>
      <c r="C201" s="23" t="s">
        <v>273</v>
      </c>
      <c r="D201" s="24" t="s">
        <v>274</v>
      </c>
      <c r="E201" s="151" t="s">
        <v>45</v>
      </c>
      <c r="F201" s="148" t="s">
        <v>44</v>
      </c>
      <c r="G201" s="148" t="s">
        <v>53</v>
      </c>
      <c r="H201" s="32">
        <v>1.1299999999999999</v>
      </c>
      <c r="I201" s="419" t="s">
        <v>481</v>
      </c>
      <c r="J201" s="403">
        <v>10993</v>
      </c>
      <c r="K201" s="511">
        <v>1.0261</v>
      </c>
      <c r="L201" s="400">
        <v>11279.917300000001</v>
      </c>
      <c r="M201" s="431">
        <v>0.10152104019767735</v>
      </c>
      <c r="N201" s="321">
        <v>1145</v>
      </c>
      <c r="O201" s="507">
        <v>0.69393939393939397</v>
      </c>
      <c r="P201" s="131">
        <v>30</v>
      </c>
      <c r="Q201" s="16">
        <v>80</v>
      </c>
      <c r="R201" s="28">
        <v>1255</v>
      </c>
      <c r="S201" s="29">
        <v>0.76060606060606062</v>
      </c>
      <c r="T201" s="17" t="s">
        <v>505</v>
      </c>
      <c r="U201" s="17">
        <v>1650</v>
      </c>
      <c r="V201" s="30">
        <v>1650</v>
      </c>
      <c r="W201" s="87"/>
      <c r="X201" s="86"/>
      <c r="Y201" s="88"/>
      <c r="Z201" s="88"/>
      <c r="AA201" s="85"/>
      <c r="AB201" s="70"/>
      <c r="AC201" s="85"/>
      <c r="AD201" s="70"/>
      <c r="AG201" s="70"/>
      <c r="AH201" s="70"/>
      <c r="AI201" s="70"/>
      <c r="AJ201" s="88"/>
      <c r="AK201" s="85"/>
      <c r="AL201" s="85"/>
      <c r="AM201" s="89"/>
      <c r="AO201" s="86"/>
    </row>
    <row r="202" spans="1:41" s="21" customFormat="1" ht="20.85" customHeight="1" x14ac:dyDescent="0.35">
      <c r="A202" s="22">
        <v>150.19999999999999</v>
      </c>
      <c r="B202" s="24"/>
      <c r="C202" s="23" t="s">
        <v>273</v>
      </c>
      <c r="D202" s="24" t="s">
        <v>275</v>
      </c>
      <c r="E202" s="151" t="s">
        <v>45</v>
      </c>
      <c r="F202" s="148" t="s">
        <v>44</v>
      </c>
      <c r="G202" s="148" t="s">
        <v>53</v>
      </c>
      <c r="H202" s="32">
        <v>2.64</v>
      </c>
      <c r="I202" s="419" t="s">
        <v>481</v>
      </c>
      <c r="J202" s="403">
        <v>8192</v>
      </c>
      <c r="K202" s="511">
        <v>1.02</v>
      </c>
      <c r="L202" s="400">
        <v>8355.84</v>
      </c>
      <c r="M202" s="431">
        <v>0.10010250740911152</v>
      </c>
      <c r="N202" s="324">
        <v>836</v>
      </c>
      <c r="O202" s="507">
        <v>0.5805555555555556</v>
      </c>
      <c r="P202" s="131">
        <v>17</v>
      </c>
      <c r="Q202" s="17">
        <v>73</v>
      </c>
      <c r="R202" s="28">
        <v>926</v>
      </c>
      <c r="S202" s="29">
        <v>0.6430555555555556</v>
      </c>
      <c r="T202" s="17" t="s">
        <v>505</v>
      </c>
      <c r="U202" s="17"/>
      <c r="V202" s="30">
        <v>1440</v>
      </c>
      <c r="W202" s="87"/>
      <c r="X202" s="86"/>
      <c r="Y202" s="88"/>
      <c r="Z202" s="88"/>
      <c r="AA202" s="85"/>
      <c r="AB202" s="70"/>
      <c r="AC202" s="85"/>
      <c r="AD202" s="70"/>
      <c r="AG202" s="70"/>
      <c r="AH202" s="70"/>
      <c r="AI202" s="70"/>
      <c r="AJ202" s="88"/>
      <c r="AK202" s="85"/>
      <c r="AL202" s="85"/>
      <c r="AM202" s="89"/>
      <c r="AO202" s="86"/>
    </row>
    <row r="203" spans="1:41" s="212" customFormat="1" ht="20.85" customHeight="1" x14ac:dyDescent="0.35">
      <c r="A203" s="234">
        <v>151.1</v>
      </c>
      <c r="B203" s="235"/>
      <c r="C203" s="236" t="s">
        <v>276</v>
      </c>
      <c r="D203" s="235" t="s">
        <v>277</v>
      </c>
      <c r="E203" s="237" t="s">
        <v>45</v>
      </c>
      <c r="F203" s="238" t="s">
        <v>44</v>
      </c>
      <c r="G203" s="238" t="s">
        <v>53</v>
      </c>
      <c r="H203" s="239">
        <v>1.47</v>
      </c>
      <c r="I203" s="465" t="s">
        <v>481</v>
      </c>
      <c r="J203" s="460">
        <v>10362</v>
      </c>
      <c r="K203" s="479">
        <v>1.0425</v>
      </c>
      <c r="L203" s="458">
        <v>10802.385</v>
      </c>
      <c r="M203" s="459">
        <v>0.105772164595694</v>
      </c>
      <c r="N203" s="325">
        <v>1143</v>
      </c>
      <c r="O203" s="509">
        <v>0.99391304347826082</v>
      </c>
      <c r="P203" s="241">
        <v>49</v>
      </c>
      <c r="Q203" s="242">
        <v>74</v>
      </c>
      <c r="R203" s="240">
        <v>1266</v>
      </c>
      <c r="S203" s="243">
        <v>1.1008695652173912</v>
      </c>
      <c r="T203" s="242" t="s">
        <v>507</v>
      </c>
      <c r="U203" s="242"/>
      <c r="V203" s="262">
        <v>1150</v>
      </c>
      <c r="W203" s="208"/>
      <c r="X203" s="207"/>
      <c r="Y203" s="209"/>
      <c r="Z203" s="209"/>
      <c r="AA203" s="210"/>
      <c r="AB203" s="211"/>
      <c r="AC203" s="210"/>
      <c r="AD203" s="211"/>
      <c r="AG203" s="211"/>
      <c r="AH203" s="211"/>
      <c r="AI203" s="211"/>
      <c r="AJ203" s="209"/>
      <c r="AK203" s="210"/>
      <c r="AL203" s="210"/>
      <c r="AM203" s="213"/>
      <c r="AO203" s="207"/>
    </row>
    <row r="204" spans="1:41" s="212" customFormat="1" ht="19.5" customHeight="1" x14ac:dyDescent="0.35">
      <c r="A204" s="11">
        <v>151.19999999999999</v>
      </c>
      <c r="B204" s="13"/>
      <c r="C204" s="12" t="s">
        <v>276</v>
      </c>
      <c r="D204" s="13" t="s">
        <v>499</v>
      </c>
      <c r="E204" s="153" t="s">
        <v>45</v>
      </c>
      <c r="F204" s="154" t="s">
        <v>44</v>
      </c>
      <c r="G204" s="154" t="s">
        <v>53</v>
      </c>
      <c r="H204" s="31">
        <v>0.9</v>
      </c>
      <c r="I204" s="419" t="s">
        <v>481</v>
      </c>
      <c r="J204" s="403">
        <v>8237</v>
      </c>
      <c r="K204" s="515">
        <v>1.0590999999999999</v>
      </c>
      <c r="L204" s="400">
        <v>8723.8066999999992</v>
      </c>
      <c r="M204" s="431">
        <v>0.11703095952056933</v>
      </c>
      <c r="N204" s="312">
        <v>1021</v>
      </c>
      <c r="O204" s="507">
        <v>0.70902777777777781</v>
      </c>
      <c r="P204" s="132">
        <v>60</v>
      </c>
      <c r="Q204" s="16">
        <v>52</v>
      </c>
      <c r="R204" s="18">
        <v>1133</v>
      </c>
      <c r="S204" s="19">
        <v>0.78680555555555554</v>
      </c>
      <c r="T204" s="16" t="s">
        <v>505</v>
      </c>
      <c r="U204" s="16"/>
      <c r="V204" s="20">
        <v>1440</v>
      </c>
      <c r="W204" s="208"/>
      <c r="X204" s="207"/>
      <c r="Y204" s="209"/>
      <c r="Z204" s="209"/>
      <c r="AA204" s="210"/>
      <c r="AB204" s="211"/>
      <c r="AC204" s="210"/>
      <c r="AD204" s="211"/>
      <c r="AG204" s="211"/>
      <c r="AH204" s="211"/>
      <c r="AI204" s="211"/>
      <c r="AJ204" s="209"/>
      <c r="AK204" s="210"/>
      <c r="AL204" s="210"/>
      <c r="AM204" s="213"/>
      <c r="AO204" s="207"/>
    </row>
    <row r="205" spans="1:41" s="212" customFormat="1" ht="23.25" customHeight="1" x14ac:dyDescent="0.35">
      <c r="A205" s="106">
        <v>152.19999999999999</v>
      </c>
      <c r="B205" s="24"/>
      <c r="C205" s="155" t="s">
        <v>321</v>
      </c>
      <c r="D205" s="155" t="s">
        <v>322</v>
      </c>
      <c r="E205" s="151" t="s">
        <v>45</v>
      </c>
      <c r="F205" s="154" t="s">
        <v>177</v>
      </c>
      <c r="G205" s="148" t="s">
        <v>53</v>
      </c>
      <c r="H205" s="32">
        <v>1.75</v>
      </c>
      <c r="I205" s="419" t="s">
        <v>481</v>
      </c>
      <c r="J205" s="403">
        <v>11174</v>
      </c>
      <c r="K205" s="511">
        <v>1.0681</v>
      </c>
      <c r="L205" s="400">
        <v>11934.949400000001</v>
      </c>
      <c r="M205" s="431">
        <v>0.11813376995574708</v>
      </c>
      <c r="N205" s="312">
        <v>1410</v>
      </c>
      <c r="O205" s="507">
        <v>0.43788819875776397</v>
      </c>
      <c r="P205" s="132">
        <v>96</v>
      </c>
      <c r="Q205" s="17">
        <v>887</v>
      </c>
      <c r="R205" s="28">
        <v>2393</v>
      </c>
      <c r="S205" s="29">
        <v>0.74316770186335401</v>
      </c>
      <c r="T205" s="17" t="s">
        <v>505</v>
      </c>
      <c r="U205" s="17"/>
      <c r="V205" s="30">
        <v>3220</v>
      </c>
      <c r="W205" s="208"/>
      <c r="X205" s="207"/>
      <c r="Y205" s="209"/>
      <c r="Z205" s="209"/>
      <c r="AA205" s="210"/>
      <c r="AB205" s="211"/>
      <c r="AC205" s="210"/>
      <c r="AD205" s="211"/>
      <c r="AG205" s="211"/>
      <c r="AH205" s="211"/>
      <c r="AI205" s="211"/>
      <c r="AJ205" s="209"/>
      <c r="AK205" s="210"/>
      <c r="AL205" s="210"/>
      <c r="AM205" s="213"/>
      <c r="AO205" s="207"/>
    </row>
    <row r="206" spans="1:41" s="21" customFormat="1" ht="20.25" customHeight="1" x14ac:dyDescent="0.35">
      <c r="A206" s="525">
        <v>153.1</v>
      </c>
      <c r="B206" s="248"/>
      <c r="C206" s="390" t="s">
        <v>323</v>
      </c>
      <c r="D206" s="178" t="s">
        <v>282</v>
      </c>
      <c r="E206" s="255" t="s">
        <v>52</v>
      </c>
      <c r="F206" s="392" t="s">
        <v>76</v>
      </c>
      <c r="G206" s="256" t="s">
        <v>53</v>
      </c>
      <c r="H206" s="252">
        <v>3.03</v>
      </c>
      <c r="I206" s="464" t="s">
        <v>481</v>
      </c>
      <c r="J206" s="452">
        <v>9073</v>
      </c>
      <c r="K206" s="453">
        <v>1.1398999999999999</v>
      </c>
      <c r="L206" s="454">
        <v>10342.312699999999</v>
      </c>
      <c r="M206" s="455">
        <v>9.1255863189209904E-2</v>
      </c>
      <c r="N206" s="480">
        <v>944</v>
      </c>
      <c r="O206" s="507">
        <v>0.32777777777777778</v>
      </c>
      <c r="P206" s="456">
        <v>132</v>
      </c>
      <c r="Q206" s="184">
        <v>1531</v>
      </c>
      <c r="R206" s="253">
        <v>2607</v>
      </c>
      <c r="S206" s="254">
        <v>0.90520833333333328</v>
      </c>
      <c r="T206" s="184" t="s">
        <v>506</v>
      </c>
      <c r="U206" s="184"/>
      <c r="V206" s="263">
        <v>2880</v>
      </c>
      <c r="W206" s="87"/>
      <c r="X206" s="86"/>
      <c r="Y206" s="88"/>
      <c r="Z206" s="88"/>
      <c r="AA206" s="85"/>
      <c r="AB206" s="70"/>
      <c r="AC206" s="85"/>
      <c r="AD206" s="70"/>
      <c r="AG206" s="70"/>
      <c r="AH206" s="70"/>
      <c r="AI206" s="70"/>
      <c r="AJ206" s="88"/>
      <c r="AK206" s="85"/>
      <c r="AL206" s="85"/>
      <c r="AM206" s="89"/>
      <c r="AO206" s="86"/>
    </row>
    <row r="207" spans="1:41" s="21" customFormat="1" ht="20.399999999999999" x14ac:dyDescent="0.35">
      <c r="A207" s="244">
        <v>153.19999999999999</v>
      </c>
      <c r="B207" s="197"/>
      <c r="C207" s="221" t="s">
        <v>323</v>
      </c>
      <c r="D207" s="197" t="s">
        <v>283</v>
      </c>
      <c r="E207" s="198" t="s">
        <v>45</v>
      </c>
      <c r="F207" s="199" t="s">
        <v>177</v>
      </c>
      <c r="G207" s="199" t="s">
        <v>53</v>
      </c>
      <c r="H207" s="245">
        <v>0.36</v>
      </c>
      <c r="I207" s="465" t="s">
        <v>473</v>
      </c>
      <c r="J207" s="460">
        <v>15685.905999999999</v>
      </c>
      <c r="K207" s="457">
        <v>1.1048</v>
      </c>
      <c r="L207" s="458">
        <v>19145.95083063424</v>
      </c>
      <c r="M207" s="459">
        <v>0.10098237232838193</v>
      </c>
      <c r="N207" s="325">
        <v>1933</v>
      </c>
      <c r="O207" s="507">
        <v>0.60031055900621122</v>
      </c>
      <c r="P207" s="246">
        <v>203</v>
      </c>
      <c r="Q207" s="202">
        <v>1280</v>
      </c>
      <c r="R207" s="205">
        <v>3416</v>
      </c>
      <c r="S207" s="206">
        <v>1.0608695652173914</v>
      </c>
      <c r="T207" s="202" t="s">
        <v>507</v>
      </c>
      <c r="U207" s="202"/>
      <c r="V207" s="261">
        <v>3220</v>
      </c>
      <c r="W207" s="87"/>
      <c r="X207" s="86"/>
      <c r="Y207" s="88"/>
      <c r="Z207" s="88"/>
      <c r="AA207" s="85"/>
      <c r="AB207" s="70"/>
      <c r="AC207" s="85"/>
      <c r="AD207" s="70"/>
      <c r="AG207" s="70"/>
      <c r="AH207" s="70"/>
      <c r="AI207" s="70"/>
      <c r="AJ207" s="88"/>
      <c r="AK207" s="85"/>
      <c r="AL207" s="85"/>
      <c r="AM207" s="89"/>
      <c r="AO207" s="86"/>
    </row>
    <row r="208" spans="1:41" s="212" customFormat="1" ht="20.399999999999999" x14ac:dyDescent="0.35">
      <c r="A208" s="396">
        <v>154</v>
      </c>
      <c r="B208" s="178"/>
      <c r="C208" s="390" t="s">
        <v>323</v>
      </c>
      <c r="D208" s="390" t="s">
        <v>324</v>
      </c>
      <c r="E208" s="391" t="s">
        <v>45</v>
      </c>
      <c r="F208" s="392" t="s">
        <v>177</v>
      </c>
      <c r="G208" s="392" t="s">
        <v>53</v>
      </c>
      <c r="H208" s="393">
        <v>4.08</v>
      </c>
      <c r="I208" s="464" t="s">
        <v>481</v>
      </c>
      <c r="J208" s="452">
        <v>14780</v>
      </c>
      <c r="K208" s="453">
        <v>1.1505000000000001</v>
      </c>
      <c r="L208" s="454">
        <v>17004.39</v>
      </c>
      <c r="M208" s="455">
        <v>0.11609936498112715</v>
      </c>
      <c r="N208" s="394">
        <v>1974</v>
      </c>
      <c r="O208" s="507">
        <v>0.61304347826086958</v>
      </c>
      <c r="P208" s="395">
        <v>297</v>
      </c>
      <c r="Q208" s="182">
        <v>845</v>
      </c>
      <c r="R208" s="185">
        <v>3116</v>
      </c>
      <c r="S208" s="186">
        <v>0.96770186335403729</v>
      </c>
      <c r="T208" s="182" t="s">
        <v>506</v>
      </c>
      <c r="U208" s="182"/>
      <c r="V208" s="263">
        <v>3220</v>
      </c>
      <c r="W208" s="208"/>
      <c r="X208" s="207"/>
      <c r="Y208" s="209"/>
      <c r="Z208" s="209"/>
      <c r="AA208" s="210"/>
      <c r="AB208" s="211"/>
      <c r="AC208" s="210"/>
      <c r="AD208" s="211"/>
      <c r="AG208" s="211"/>
      <c r="AH208" s="211"/>
      <c r="AI208" s="211"/>
      <c r="AJ208" s="209"/>
      <c r="AK208" s="210"/>
      <c r="AL208" s="210"/>
      <c r="AM208" s="213"/>
      <c r="AO208" s="207"/>
    </row>
    <row r="209" spans="1:41" s="212" customFormat="1" ht="20.399999999999999" x14ac:dyDescent="0.35">
      <c r="A209" s="396">
        <v>155</v>
      </c>
      <c r="B209" s="178"/>
      <c r="C209" s="390" t="s">
        <v>323</v>
      </c>
      <c r="D209" s="390" t="s">
        <v>325</v>
      </c>
      <c r="E209" s="391" t="s">
        <v>45</v>
      </c>
      <c r="F209" s="392" t="s">
        <v>177</v>
      </c>
      <c r="G209" s="392" t="s">
        <v>53</v>
      </c>
      <c r="H209" s="393">
        <v>0.63</v>
      </c>
      <c r="I209" s="464" t="s">
        <v>481</v>
      </c>
      <c r="J209" s="452">
        <v>14078</v>
      </c>
      <c r="K209" s="453">
        <v>1.1137999999999999</v>
      </c>
      <c r="L209" s="454">
        <v>15680.076399999998</v>
      </c>
      <c r="M209" s="455">
        <v>0.10683367270072341</v>
      </c>
      <c r="N209" s="394">
        <v>1675</v>
      </c>
      <c r="O209" s="507">
        <v>0.52018633540372672</v>
      </c>
      <c r="P209" s="395">
        <v>191</v>
      </c>
      <c r="Q209" s="182">
        <v>1195</v>
      </c>
      <c r="R209" s="185">
        <v>3061</v>
      </c>
      <c r="S209" s="186">
        <v>0.95062111801242233</v>
      </c>
      <c r="T209" s="182" t="s">
        <v>506</v>
      </c>
      <c r="U209" s="182"/>
      <c r="V209" s="264">
        <v>3220</v>
      </c>
      <c r="W209" s="208"/>
      <c r="X209" s="207"/>
      <c r="Y209" s="209"/>
      <c r="Z209" s="209"/>
      <c r="AA209" s="210"/>
      <c r="AB209" s="211"/>
      <c r="AC209" s="210"/>
      <c r="AD209" s="211"/>
      <c r="AG209" s="211"/>
      <c r="AH209" s="211"/>
      <c r="AI209" s="211"/>
      <c r="AJ209" s="209"/>
      <c r="AK209" s="210"/>
      <c r="AL209" s="210"/>
      <c r="AM209" s="213"/>
      <c r="AO209" s="207"/>
    </row>
    <row r="210" spans="1:41" s="192" customFormat="1" ht="20.399999999999999" x14ac:dyDescent="0.35">
      <c r="A210" s="244">
        <v>156</v>
      </c>
      <c r="B210" s="197"/>
      <c r="C210" s="221" t="s">
        <v>323</v>
      </c>
      <c r="D210" s="221" t="s">
        <v>326</v>
      </c>
      <c r="E210" s="198" t="s">
        <v>45</v>
      </c>
      <c r="F210" s="199" t="s">
        <v>177</v>
      </c>
      <c r="G210" s="199" t="s">
        <v>53</v>
      </c>
      <c r="H210" s="245">
        <v>1.63</v>
      </c>
      <c r="I210" s="465" t="s">
        <v>481</v>
      </c>
      <c r="J210" s="460">
        <v>21771</v>
      </c>
      <c r="K210" s="457">
        <v>1.1459999999999999</v>
      </c>
      <c r="L210" s="458">
        <v>24949.565999999999</v>
      </c>
      <c r="M210" s="459">
        <v>0.1058307273894718</v>
      </c>
      <c r="N210" s="325">
        <v>2640</v>
      </c>
      <c r="O210" s="507">
        <v>0.81987577639751552</v>
      </c>
      <c r="P210" s="246">
        <v>386</v>
      </c>
      <c r="Q210" s="202">
        <v>1181</v>
      </c>
      <c r="R210" s="205">
        <v>4207</v>
      </c>
      <c r="S210" s="206">
        <v>1.3065217391304347</v>
      </c>
      <c r="T210" s="202" t="s">
        <v>507</v>
      </c>
      <c r="U210" s="202"/>
      <c r="V210" s="259">
        <v>3220</v>
      </c>
      <c r="W210" s="188"/>
      <c r="X210" s="187"/>
      <c r="Y210" s="189"/>
      <c r="Z210" s="189"/>
      <c r="AA210" s="190"/>
      <c r="AB210" s="191"/>
      <c r="AC210" s="190"/>
      <c r="AD210" s="191"/>
      <c r="AG210" s="191"/>
      <c r="AH210" s="191"/>
      <c r="AI210" s="191"/>
      <c r="AJ210" s="189"/>
      <c r="AK210" s="190"/>
      <c r="AL210" s="190"/>
      <c r="AM210" s="193"/>
      <c r="AO210" s="187"/>
    </row>
    <row r="211" spans="1:41" s="212" customFormat="1" ht="20.399999999999999" x14ac:dyDescent="0.35">
      <c r="A211" s="244">
        <v>157</v>
      </c>
      <c r="B211" s="197"/>
      <c r="C211" s="197" t="s">
        <v>400</v>
      </c>
      <c r="D211" s="197" t="s">
        <v>396</v>
      </c>
      <c r="E211" s="198" t="s">
        <v>45</v>
      </c>
      <c r="F211" s="199" t="s">
        <v>190</v>
      </c>
      <c r="G211" s="199" t="s">
        <v>53</v>
      </c>
      <c r="H211" s="245">
        <v>0.95</v>
      </c>
      <c r="I211" s="465" t="s">
        <v>481</v>
      </c>
      <c r="J211" s="460">
        <v>45141</v>
      </c>
      <c r="K211" s="457">
        <v>1.2104999999999999</v>
      </c>
      <c r="L211" s="458">
        <v>54643.180499999995</v>
      </c>
      <c r="M211" s="459">
        <v>9.0046186189666463E-2</v>
      </c>
      <c r="N211" s="325">
        <v>4920</v>
      </c>
      <c r="O211" s="510">
        <v>1.3743016759776536</v>
      </c>
      <c r="P211" s="246">
        <v>1036</v>
      </c>
      <c r="Q211" s="202">
        <v>1226</v>
      </c>
      <c r="R211" s="205">
        <v>7182</v>
      </c>
      <c r="S211" s="206">
        <v>2.006145251396648</v>
      </c>
      <c r="T211" s="202" t="s">
        <v>507</v>
      </c>
      <c r="U211" s="202"/>
      <c r="V211" s="259">
        <v>3580</v>
      </c>
      <c r="W211" s="208"/>
      <c r="X211" s="207"/>
      <c r="Y211" s="209"/>
      <c r="Z211" s="209"/>
      <c r="AA211" s="210"/>
      <c r="AB211" s="211"/>
      <c r="AC211" s="210"/>
      <c r="AD211" s="211"/>
      <c r="AG211" s="211"/>
      <c r="AH211" s="211"/>
      <c r="AI211" s="211"/>
      <c r="AJ211" s="209"/>
      <c r="AK211" s="210"/>
      <c r="AL211" s="210"/>
      <c r="AM211" s="213"/>
      <c r="AO211" s="207"/>
    </row>
    <row r="212" spans="1:41" s="192" customFormat="1" ht="20.399999999999999" x14ac:dyDescent="0.35">
      <c r="A212" s="244">
        <v>158</v>
      </c>
      <c r="B212" s="197"/>
      <c r="C212" s="197" t="s">
        <v>400</v>
      </c>
      <c r="D212" s="197" t="s">
        <v>397</v>
      </c>
      <c r="E212" s="198" t="s">
        <v>45</v>
      </c>
      <c r="F212" s="199" t="s">
        <v>190</v>
      </c>
      <c r="G212" s="199" t="s">
        <v>53</v>
      </c>
      <c r="H212" s="245">
        <v>0.79</v>
      </c>
      <c r="I212" s="465" t="s">
        <v>481</v>
      </c>
      <c r="J212" s="460">
        <v>24902</v>
      </c>
      <c r="K212" s="457">
        <v>1.1400999999999999</v>
      </c>
      <c r="L212" s="458">
        <v>28390.770199999999</v>
      </c>
      <c r="M212" s="459">
        <v>9.5895894260657227E-2</v>
      </c>
      <c r="N212" s="325">
        <v>2723</v>
      </c>
      <c r="O212" s="507">
        <v>0.76061452513966477</v>
      </c>
      <c r="P212" s="246">
        <v>381</v>
      </c>
      <c r="Q212" s="202">
        <v>964</v>
      </c>
      <c r="R212" s="205">
        <v>4068</v>
      </c>
      <c r="S212" s="206">
        <v>1.1363128491620111</v>
      </c>
      <c r="T212" s="202" t="s">
        <v>507</v>
      </c>
      <c r="U212" s="202"/>
      <c r="V212" s="259">
        <v>3580</v>
      </c>
      <c r="W212" s="188"/>
      <c r="X212" s="187"/>
      <c r="Y212" s="189"/>
      <c r="Z212" s="189"/>
      <c r="AA212" s="190"/>
      <c r="AB212" s="191"/>
      <c r="AC212" s="190"/>
      <c r="AD212" s="191"/>
      <c r="AG212" s="191"/>
      <c r="AH212" s="191"/>
      <c r="AI212" s="191"/>
      <c r="AJ212" s="189"/>
      <c r="AK212" s="190"/>
      <c r="AL212" s="190"/>
      <c r="AM212" s="193"/>
      <c r="AO212" s="187"/>
    </row>
    <row r="213" spans="1:41" s="21" customFormat="1" ht="21.75" customHeight="1" x14ac:dyDescent="0.35">
      <c r="A213" s="106">
        <v>159</v>
      </c>
      <c r="B213" s="13"/>
      <c r="C213" s="13" t="s">
        <v>400</v>
      </c>
      <c r="D213" s="158" t="s">
        <v>322</v>
      </c>
      <c r="E213" s="14" t="s">
        <v>45</v>
      </c>
      <c r="F213" s="10" t="s">
        <v>190</v>
      </c>
      <c r="G213" s="10" t="s">
        <v>53</v>
      </c>
      <c r="H213" s="32">
        <v>1.4</v>
      </c>
      <c r="I213" s="419" t="s">
        <v>481</v>
      </c>
      <c r="J213" s="403">
        <v>15327</v>
      </c>
      <c r="K213" s="511">
        <v>1.0732999999999999</v>
      </c>
      <c r="L213" s="400">
        <v>16450.469099999998</v>
      </c>
      <c r="M213" s="431">
        <v>0.10387072156041174</v>
      </c>
      <c r="N213" s="312">
        <v>1709</v>
      </c>
      <c r="O213" s="507">
        <v>0.47737430167597766</v>
      </c>
      <c r="P213" s="132">
        <v>125</v>
      </c>
      <c r="Q213" s="17">
        <v>270</v>
      </c>
      <c r="R213" s="18">
        <v>2104</v>
      </c>
      <c r="S213" s="19">
        <v>0.58770949720670396</v>
      </c>
      <c r="T213" s="16" t="s">
        <v>505</v>
      </c>
      <c r="U213" s="17"/>
      <c r="V213" s="30">
        <v>3580</v>
      </c>
      <c r="W213" s="87"/>
      <c r="X213" s="86"/>
      <c r="Y213" s="88"/>
      <c r="Z213" s="88"/>
      <c r="AA213" s="85"/>
      <c r="AB213" s="70"/>
      <c r="AC213" s="85"/>
      <c r="AD213" s="70"/>
      <c r="AG213" s="70"/>
      <c r="AH213" s="70"/>
      <c r="AI213" s="70"/>
      <c r="AJ213" s="88"/>
      <c r="AK213" s="85"/>
      <c r="AL213" s="85"/>
      <c r="AM213" s="89"/>
      <c r="AO213" s="86"/>
    </row>
    <row r="214" spans="1:41" s="21" customFormat="1" ht="20.399999999999999" x14ac:dyDescent="0.35">
      <c r="A214" s="505">
        <v>160.1</v>
      </c>
      <c r="B214" s="12"/>
      <c r="C214" s="158" t="s">
        <v>327</v>
      </c>
      <c r="D214" s="13" t="s">
        <v>375</v>
      </c>
      <c r="E214" s="14" t="s">
        <v>45</v>
      </c>
      <c r="F214" s="10" t="s">
        <v>190</v>
      </c>
      <c r="G214" s="10" t="s">
        <v>53</v>
      </c>
      <c r="H214" s="15">
        <v>0.64</v>
      </c>
      <c r="I214" s="419" t="s">
        <v>481</v>
      </c>
      <c r="J214" s="403">
        <v>11626</v>
      </c>
      <c r="K214" s="511">
        <v>1.02</v>
      </c>
      <c r="L214" s="400">
        <v>11858.52</v>
      </c>
      <c r="M214" s="431">
        <v>0.10527978101805548</v>
      </c>
      <c r="N214" s="321">
        <v>1248</v>
      </c>
      <c r="O214" s="507">
        <v>0.34860335195530728</v>
      </c>
      <c r="P214" s="131">
        <v>25</v>
      </c>
      <c r="Q214" s="16">
        <v>755</v>
      </c>
      <c r="R214" s="18">
        <v>2028</v>
      </c>
      <c r="S214" s="19">
        <v>0.56648044692737431</v>
      </c>
      <c r="T214" s="16" t="s">
        <v>505</v>
      </c>
      <c r="U214" s="16"/>
      <c r="V214" s="20">
        <v>3580</v>
      </c>
      <c r="W214" s="87"/>
      <c r="X214" s="86"/>
      <c r="Y214" s="88"/>
      <c r="Z214" s="88"/>
      <c r="AA214" s="85"/>
      <c r="AB214" s="70"/>
      <c r="AC214" s="85"/>
      <c r="AD214" s="70"/>
      <c r="AG214" s="70"/>
      <c r="AH214" s="70"/>
      <c r="AI214" s="70"/>
      <c r="AJ214" s="88"/>
      <c r="AK214" s="85"/>
      <c r="AL214" s="85"/>
      <c r="AM214" s="89"/>
      <c r="AO214" s="86"/>
    </row>
    <row r="215" spans="1:41" s="160" customFormat="1" ht="20.399999999999999" x14ac:dyDescent="0.35">
      <c r="A215" s="505">
        <v>160.19999999999999</v>
      </c>
      <c r="B215" s="12"/>
      <c r="C215" s="13" t="s">
        <v>327</v>
      </c>
      <c r="D215" s="13" t="s">
        <v>374</v>
      </c>
      <c r="E215" s="14" t="s">
        <v>45</v>
      </c>
      <c r="F215" s="10" t="s">
        <v>190</v>
      </c>
      <c r="G215" s="10" t="s">
        <v>53</v>
      </c>
      <c r="H215" s="15">
        <v>1.45</v>
      </c>
      <c r="I215" s="419" t="s">
        <v>481</v>
      </c>
      <c r="J215" s="403">
        <v>14075</v>
      </c>
      <c r="K215" s="511">
        <v>1.0327</v>
      </c>
      <c r="L215" s="400">
        <v>14535.252499999999</v>
      </c>
      <c r="M215" s="431">
        <v>9.8049112544693354E-2</v>
      </c>
      <c r="N215" s="321">
        <v>1425</v>
      </c>
      <c r="O215" s="507">
        <v>0.39804469273743015</v>
      </c>
      <c r="P215" s="131">
        <v>47</v>
      </c>
      <c r="Q215" s="16">
        <v>715</v>
      </c>
      <c r="R215" s="18">
        <v>2187</v>
      </c>
      <c r="S215" s="19">
        <v>0.61089385474860336</v>
      </c>
      <c r="T215" s="16" t="s">
        <v>505</v>
      </c>
      <c r="U215" s="16"/>
      <c r="V215" s="30">
        <v>3580</v>
      </c>
      <c r="W215" s="162"/>
      <c r="X215" s="161"/>
      <c r="Y215" s="163"/>
      <c r="Z215" s="163"/>
      <c r="AA215" s="164"/>
      <c r="AB215" s="165"/>
      <c r="AC215" s="164"/>
      <c r="AD215" s="165"/>
      <c r="AG215" s="165"/>
      <c r="AH215" s="165"/>
      <c r="AI215" s="165"/>
      <c r="AJ215" s="163"/>
      <c r="AK215" s="164"/>
      <c r="AL215" s="164"/>
      <c r="AM215" s="166"/>
      <c r="AO215" s="161"/>
    </row>
    <row r="216" spans="1:41" s="21" customFormat="1" ht="20.399999999999999" x14ac:dyDescent="0.35">
      <c r="A216" s="505">
        <v>161.1</v>
      </c>
      <c r="B216" s="12"/>
      <c r="C216" s="158" t="s">
        <v>328</v>
      </c>
      <c r="D216" s="158" t="s">
        <v>288</v>
      </c>
      <c r="E216" s="14" t="s">
        <v>45</v>
      </c>
      <c r="F216" s="10" t="s">
        <v>291</v>
      </c>
      <c r="G216" s="10" t="s">
        <v>53</v>
      </c>
      <c r="H216" s="15">
        <v>1.8</v>
      </c>
      <c r="I216" s="419" t="s">
        <v>481</v>
      </c>
      <c r="J216" s="403">
        <v>28144</v>
      </c>
      <c r="K216" s="511">
        <v>1.1447000000000001</v>
      </c>
      <c r="L216" s="400">
        <v>32216.436800000003</v>
      </c>
      <c r="M216" s="431">
        <v>9.5000000000000001E-2</v>
      </c>
      <c r="N216" s="321">
        <v>3061</v>
      </c>
      <c r="O216" s="507">
        <v>0.4501470588235294</v>
      </c>
      <c r="P216" s="131">
        <v>443</v>
      </c>
      <c r="Q216" s="16">
        <v>1937</v>
      </c>
      <c r="R216" s="18">
        <v>5441</v>
      </c>
      <c r="S216" s="19">
        <v>0.80014705882352943</v>
      </c>
      <c r="T216" s="16" t="s">
        <v>505</v>
      </c>
      <c r="U216" s="16"/>
      <c r="V216" s="30">
        <v>6800</v>
      </c>
      <c r="W216" s="87"/>
      <c r="X216" s="86"/>
      <c r="Y216" s="88"/>
      <c r="Z216" s="88"/>
      <c r="AA216" s="85"/>
      <c r="AB216" s="70"/>
      <c r="AC216" s="85"/>
      <c r="AD216" s="70"/>
      <c r="AG216" s="70"/>
      <c r="AH216" s="70"/>
      <c r="AI216" s="70"/>
      <c r="AJ216" s="88"/>
      <c r="AK216" s="85"/>
      <c r="AL216" s="85"/>
      <c r="AM216" s="89"/>
      <c r="AO216" s="86"/>
    </row>
    <row r="217" spans="1:41" s="21" customFormat="1" ht="20.399999999999999" x14ac:dyDescent="0.35">
      <c r="A217" s="505">
        <v>161.19999999999999</v>
      </c>
      <c r="B217" s="12"/>
      <c r="C217" s="158" t="s">
        <v>328</v>
      </c>
      <c r="D217" s="13" t="s">
        <v>292</v>
      </c>
      <c r="E217" s="14" t="s">
        <v>45</v>
      </c>
      <c r="F217" s="10" t="s">
        <v>293</v>
      </c>
      <c r="G217" s="10" t="s">
        <v>53</v>
      </c>
      <c r="H217" s="15">
        <v>0.46</v>
      </c>
      <c r="I217" s="419" t="s">
        <v>481</v>
      </c>
      <c r="J217" s="403">
        <v>31617</v>
      </c>
      <c r="K217" s="511">
        <v>1.0832999999999999</v>
      </c>
      <c r="L217" s="400">
        <v>34250.696100000001</v>
      </c>
      <c r="M217" s="431">
        <v>9.0330699266737702E-2</v>
      </c>
      <c r="N217" s="321">
        <v>3094</v>
      </c>
      <c r="O217" s="507">
        <v>0.30273972602739724</v>
      </c>
      <c r="P217" s="131">
        <v>258</v>
      </c>
      <c r="Q217" s="16">
        <v>1814</v>
      </c>
      <c r="R217" s="18">
        <v>5166</v>
      </c>
      <c r="S217" s="19">
        <v>0.5054794520547945</v>
      </c>
      <c r="T217" s="16" t="s">
        <v>505</v>
      </c>
      <c r="U217" s="16"/>
      <c r="V217" s="30">
        <v>10220</v>
      </c>
      <c r="W217" s="87"/>
      <c r="X217" s="86"/>
      <c r="Y217" s="88"/>
      <c r="Z217" s="88"/>
      <c r="AA217" s="85"/>
      <c r="AB217" s="70"/>
      <c r="AC217" s="85"/>
      <c r="AD217" s="70"/>
      <c r="AG217" s="70"/>
      <c r="AH217" s="70"/>
      <c r="AI217" s="70"/>
      <c r="AJ217" s="88"/>
      <c r="AK217" s="85"/>
      <c r="AL217" s="85"/>
      <c r="AM217" s="89"/>
      <c r="AO217" s="86"/>
    </row>
    <row r="218" spans="1:41" s="212" customFormat="1" ht="20.399999999999999" x14ac:dyDescent="0.35">
      <c r="A218" s="505">
        <v>162</v>
      </c>
      <c r="B218" s="12"/>
      <c r="C218" s="158" t="s">
        <v>328</v>
      </c>
      <c r="D218" s="158" t="s">
        <v>329</v>
      </c>
      <c r="E218" s="14" t="s">
        <v>45</v>
      </c>
      <c r="F218" s="10" t="s">
        <v>291</v>
      </c>
      <c r="G218" s="10" t="s">
        <v>53</v>
      </c>
      <c r="H218" s="15">
        <v>1.26</v>
      </c>
      <c r="I218" s="419" t="s">
        <v>481</v>
      </c>
      <c r="J218" s="403">
        <v>29818</v>
      </c>
      <c r="K218" s="511">
        <v>1.0739000000000001</v>
      </c>
      <c r="L218" s="400">
        <v>32021.550200000001</v>
      </c>
      <c r="M218" s="431">
        <v>9.3233179434866753E-2</v>
      </c>
      <c r="N218" s="321">
        <v>2985</v>
      </c>
      <c r="O218" s="507">
        <v>0.43897058823529411</v>
      </c>
      <c r="P218" s="131">
        <v>221</v>
      </c>
      <c r="Q218" s="16">
        <v>701</v>
      </c>
      <c r="R218" s="18">
        <v>3907</v>
      </c>
      <c r="S218" s="19">
        <v>0.57455882352941179</v>
      </c>
      <c r="T218" s="16" t="s">
        <v>505</v>
      </c>
      <c r="U218" s="16"/>
      <c r="V218" s="20">
        <v>6800</v>
      </c>
      <c r="W218" s="208"/>
      <c r="X218" s="207"/>
      <c r="Y218" s="209"/>
      <c r="Z218" s="209"/>
      <c r="AA218" s="210"/>
      <c r="AB218" s="211"/>
      <c r="AC218" s="210"/>
      <c r="AD218" s="211"/>
      <c r="AG218" s="211"/>
      <c r="AH218" s="211"/>
      <c r="AI218" s="211"/>
      <c r="AJ218" s="209"/>
      <c r="AK218" s="210"/>
      <c r="AL218" s="210"/>
      <c r="AM218" s="213"/>
      <c r="AO218" s="207"/>
    </row>
    <row r="219" spans="1:41" s="212" customFormat="1" ht="20.399999999999999" x14ac:dyDescent="0.35">
      <c r="A219" s="526">
        <v>163</v>
      </c>
      <c r="B219" s="177"/>
      <c r="C219" s="390" t="s">
        <v>106</v>
      </c>
      <c r="D219" s="390" t="s">
        <v>330</v>
      </c>
      <c r="E219" s="179" t="s">
        <v>45</v>
      </c>
      <c r="F219" s="180" t="s">
        <v>190</v>
      </c>
      <c r="G219" s="180" t="s">
        <v>53</v>
      </c>
      <c r="H219" s="181">
        <v>0.67</v>
      </c>
      <c r="I219" s="464" t="s">
        <v>481</v>
      </c>
      <c r="J219" s="452">
        <v>24000</v>
      </c>
      <c r="K219" s="502">
        <v>1.0552999999999999</v>
      </c>
      <c r="L219" s="454">
        <v>25327.199999999997</v>
      </c>
      <c r="M219" s="455">
        <v>0.10916667076041683</v>
      </c>
      <c r="N219" s="323">
        <v>2765</v>
      </c>
      <c r="O219" s="507">
        <v>0.77234636871508378</v>
      </c>
      <c r="P219" s="456">
        <v>153</v>
      </c>
      <c r="Q219" s="182">
        <v>635</v>
      </c>
      <c r="R219" s="185">
        <v>3553</v>
      </c>
      <c r="S219" s="186">
        <v>0.99245810055865924</v>
      </c>
      <c r="T219" s="182" t="s">
        <v>506</v>
      </c>
      <c r="U219" s="182"/>
      <c r="V219" s="264">
        <v>3580</v>
      </c>
      <c r="W219" s="208"/>
      <c r="X219" s="207"/>
      <c r="Y219" s="209"/>
      <c r="Z219" s="209"/>
      <c r="AA219" s="210"/>
      <c r="AB219" s="211"/>
      <c r="AC219" s="210"/>
      <c r="AD219" s="211"/>
      <c r="AG219" s="211"/>
      <c r="AH219" s="211"/>
      <c r="AI219" s="211"/>
      <c r="AJ219" s="209"/>
      <c r="AK219" s="210"/>
      <c r="AL219" s="210"/>
      <c r="AM219" s="213"/>
      <c r="AO219" s="207"/>
    </row>
    <row r="220" spans="1:41" s="212" customFormat="1" ht="20.399999999999999" x14ac:dyDescent="0.35">
      <c r="A220" s="506">
        <v>164</v>
      </c>
      <c r="B220" s="23"/>
      <c r="C220" s="155" t="s">
        <v>345</v>
      </c>
      <c r="D220" s="155" t="s">
        <v>347</v>
      </c>
      <c r="E220" s="25" t="s">
        <v>45</v>
      </c>
      <c r="F220" s="10" t="s">
        <v>190</v>
      </c>
      <c r="G220" s="26" t="s">
        <v>53</v>
      </c>
      <c r="H220" s="326">
        <v>0.64734848484848484</v>
      </c>
      <c r="I220" s="419" t="s">
        <v>481</v>
      </c>
      <c r="J220" s="420">
        <v>27177</v>
      </c>
      <c r="K220" s="511">
        <v>1.05</v>
      </c>
      <c r="L220" s="400">
        <v>28535.850000000002</v>
      </c>
      <c r="M220" s="432">
        <v>9.5000000000000001E-2</v>
      </c>
      <c r="N220" s="327">
        <v>2711</v>
      </c>
      <c r="O220" s="507">
        <v>0.75726256983240225</v>
      </c>
      <c r="P220" s="131">
        <v>136</v>
      </c>
      <c r="Q220" s="17"/>
      <c r="R220" s="28">
        <v>2847</v>
      </c>
      <c r="S220" s="29">
        <v>0.79525139664804467</v>
      </c>
      <c r="T220" s="17" t="s">
        <v>505</v>
      </c>
      <c r="U220" s="17"/>
      <c r="V220" s="30">
        <v>3580</v>
      </c>
      <c r="W220" s="208"/>
      <c r="X220" s="207"/>
      <c r="Y220" s="209"/>
      <c r="Z220" s="209"/>
      <c r="AA220" s="210"/>
      <c r="AB220" s="211"/>
      <c r="AC220" s="210"/>
      <c r="AD220" s="211"/>
      <c r="AG220" s="211"/>
      <c r="AH220" s="211"/>
      <c r="AI220" s="211"/>
      <c r="AJ220" s="209"/>
      <c r="AK220" s="210"/>
      <c r="AL220" s="210"/>
      <c r="AM220" s="213"/>
      <c r="AO220" s="207"/>
    </row>
    <row r="221" spans="1:41" s="21" customFormat="1" ht="20.399999999999999" x14ac:dyDescent="0.35">
      <c r="A221" s="275">
        <v>165</v>
      </c>
      <c r="B221" s="143"/>
      <c r="C221" s="271" t="s">
        <v>344</v>
      </c>
      <c r="D221" s="271" t="s">
        <v>346</v>
      </c>
      <c r="E221" s="272" t="s">
        <v>45</v>
      </c>
      <c r="F221" s="108" t="s">
        <v>44</v>
      </c>
      <c r="G221" s="108" t="s">
        <v>53</v>
      </c>
      <c r="H221" s="273">
        <v>1.1284090909090909</v>
      </c>
      <c r="I221" s="419" t="s">
        <v>481</v>
      </c>
      <c r="J221" s="420">
        <v>5984</v>
      </c>
      <c r="K221" s="516">
        <v>1.0310999999999999</v>
      </c>
      <c r="L221" s="400">
        <v>6170.1023999999998</v>
      </c>
      <c r="M221" s="432">
        <v>0.10961813220260894</v>
      </c>
      <c r="N221" s="324">
        <v>676</v>
      </c>
      <c r="O221" s="507">
        <v>0.46944444444444444</v>
      </c>
      <c r="P221" s="133">
        <v>21</v>
      </c>
      <c r="Q221" s="17"/>
      <c r="R221" s="141">
        <v>697</v>
      </c>
      <c r="S221" s="274">
        <v>0.48402777777777778</v>
      </c>
      <c r="T221" s="146" t="s">
        <v>505</v>
      </c>
      <c r="U221" s="146"/>
      <c r="V221" s="147">
        <v>1440</v>
      </c>
      <c r="W221" s="87"/>
      <c r="X221" s="86"/>
      <c r="Y221" s="88"/>
      <c r="Z221" s="88"/>
      <c r="AA221" s="85"/>
      <c r="AB221" s="70"/>
      <c r="AC221" s="85"/>
      <c r="AD221" s="70"/>
      <c r="AG221" s="70"/>
      <c r="AH221" s="70"/>
      <c r="AI221" s="70"/>
      <c r="AJ221" s="88"/>
      <c r="AK221" s="85"/>
      <c r="AL221" s="85"/>
      <c r="AM221" s="89"/>
      <c r="AO221" s="86"/>
    </row>
    <row r="222" spans="1:41" s="21" customFormat="1" ht="20.399999999999999" x14ac:dyDescent="0.35">
      <c r="A222" s="275">
        <v>166</v>
      </c>
      <c r="B222" s="143"/>
      <c r="C222" s="144" t="s">
        <v>386</v>
      </c>
      <c r="D222" s="144" t="s">
        <v>388</v>
      </c>
      <c r="E222" s="272" t="s">
        <v>45</v>
      </c>
      <c r="F222" s="108" t="s">
        <v>390</v>
      </c>
      <c r="G222" s="108" t="s">
        <v>53</v>
      </c>
      <c r="H222" s="273">
        <v>1.1284090909090909</v>
      </c>
      <c r="I222" s="419" t="s">
        <v>481</v>
      </c>
      <c r="J222" s="420">
        <v>51603</v>
      </c>
      <c r="K222" s="516">
        <v>1.0430999999999999</v>
      </c>
      <c r="L222" s="400">
        <v>53827.089299999992</v>
      </c>
      <c r="M222" s="431">
        <v>9.5483247427547713E-2</v>
      </c>
      <c r="N222" s="324">
        <v>5140</v>
      </c>
      <c r="O222" s="507">
        <v>0.69459459459459461</v>
      </c>
      <c r="P222" s="133">
        <v>222</v>
      </c>
      <c r="Q222" s="17">
        <v>681</v>
      </c>
      <c r="R222" s="141">
        <v>6043</v>
      </c>
      <c r="S222" s="274">
        <v>0.81662162162162166</v>
      </c>
      <c r="T222" s="146" t="s">
        <v>505</v>
      </c>
      <c r="U222" s="146"/>
      <c r="V222" s="147">
        <v>7400</v>
      </c>
      <c r="W222" s="87"/>
      <c r="X222" s="86"/>
      <c r="Y222" s="88"/>
      <c r="Z222" s="88"/>
      <c r="AA222" s="85"/>
      <c r="AB222" s="70"/>
      <c r="AC222" s="85"/>
      <c r="AD222" s="70"/>
      <c r="AG222" s="70"/>
      <c r="AH222" s="70"/>
      <c r="AI222" s="70"/>
      <c r="AJ222" s="88"/>
      <c r="AK222" s="85"/>
      <c r="AL222" s="85"/>
      <c r="AM222" s="89"/>
      <c r="AO222" s="86"/>
    </row>
    <row r="223" spans="1:41" s="21" customFormat="1" ht="20.399999999999999" x14ac:dyDescent="0.35">
      <c r="A223" s="180">
        <v>167</v>
      </c>
      <c r="B223" s="177"/>
      <c r="C223" s="178" t="s">
        <v>386</v>
      </c>
      <c r="D223" s="178" t="s">
        <v>389</v>
      </c>
      <c r="E223" s="179" t="s">
        <v>45</v>
      </c>
      <c r="F223" s="180" t="s">
        <v>390</v>
      </c>
      <c r="G223" s="180" t="s">
        <v>53</v>
      </c>
      <c r="H223" s="483">
        <v>0.94</v>
      </c>
      <c r="I223" s="464" t="s">
        <v>481</v>
      </c>
      <c r="J223" s="484">
        <v>65355</v>
      </c>
      <c r="K223" s="485">
        <v>1.0371999999999999</v>
      </c>
      <c r="L223" s="454">
        <v>67786.205999999991</v>
      </c>
      <c r="M223" s="455">
        <v>9.5483247427547713E-2</v>
      </c>
      <c r="N223" s="323">
        <v>6472</v>
      </c>
      <c r="O223" s="507">
        <v>0.87459459459459454</v>
      </c>
      <c r="P223" s="456">
        <v>241</v>
      </c>
      <c r="Q223" s="184">
        <v>681</v>
      </c>
      <c r="R223" s="182">
        <v>7394</v>
      </c>
      <c r="S223" s="186">
        <v>0.9991891891891892</v>
      </c>
      <c r="T223" s="182" t="s">
        <v>506</v>
      </c>
      <c r="U223" s="182"/>
      <c r="V223" s="264">
        <v>7400</v>
      </c>
      <c r="W223" s="87"/>
      <c r="X223" s="86"/>
      <c r="Y223" s="88"/>
      <c r="Z223" s="88"/>
      <c r="AA223" s="85"/>
      <c r="AB223" s="70"/>
      <c r="AC223" s="85"/>
      <c r="AD223" s="70"/>
      <c r="AG223" s="70"/>
      <c r="AH223" s="70"/>
      <c r="AI223" s="70"/>
      <c r="AJ223" s="88"/>
      <c r="AK223" s="85"/>
      <c r="AL223" s="85"/>
      <c r="AM223" s="89"/>
      <c r="AO223" s="86"/>
    </row>
    <row r="224" spans="1:41" s="21" customFormat="1" ht="20.399999999999999" x14ac:dyDescent="0.35">
      <c r="A224" s="10">
        <v>168</v>
      </c>
      <c r="B224" s="12"/>
      <c r="C224" s="13" t="s">
        <v>385</v>
      </c>
      <c r="D224" s="13" t="s">
        <v>387</v>
      </c>
      <c r="E224" s="14" t="s">
        <v>45</v>
      </c>
      <c r="F224" s="10" t="s">
        <v>190</v>
      </c>
      <c r="G224" s="10" t="s">
        <v>53</v>
      </c>
      <c r="H224" s="293">
        <v>0.62</v>
      </c>
      <c r="I224" s="419" t="s">
        <v>481</v>
      </c>
      <c r="J224" s="420">
        <v>28427</v>
      </c>
      <c r="K224" s="517">
        <v>1.0315000000000001</v>
      </c>
      <c r="L224" s="400">
        <v>29322.450500000003</v>
      </c>
      <c r="M224" s="431">
        <v>9.5483247427547713E-2</v>
      </c>
      <c r="N224" s="321">
        <v>2800</v>
      </c>
      <c r="O224" s="507">
        <v>0.78212290502793291</v>
      </c>
      <c r="P224" s="132">
        <v>88</v>
      </c>
      <c r="Q224" s="17">
        <v>23</v>
      </c>
      <c r="R224" s="16">
        <v>2911</v>
      </c>
      <c r="S224" s="19">
        <v>0.81312849162011169</v>
      </c>
      <c r="T224" s="16" t="s">
        <v>505</v>
      </c>
      <c r="U224" s="16"/>
      <c r="V224" s="20">
        <v>3580</v>
      </c>
      <c r="W224" s="87"/>
      <c r="X224" s="86"/>
      <c r="Y224" s="88"/>
      <c r="Z224" s="88"/>
      <c r="AA224" s="85"/>
      <c r="AB224" s="70"/>
      <c r="AC224" s="85"/>
      <c r="AD224" s="70"/>
      <c r="AG224" s="70"/>
      <c r="AH224" s="70"/>
      <c r="AI224" s="70"/>
      <c r="AJ224" s="88"/>
      <c r="AK224" s="85"/>
      <c r="AL224" s="85"/>
      <c r="AM224" s="89"/>
      <c r="AO224" s="86"/>
    </row>
    <row r="225" spans="1:41" s="21" customFormat="1" ht="20.399999999999999" x14ac:dyDescent="0.35">
      <c r="A225" s="200">
        <v>170</v>
      </c>
      <c r="B225" s="196"/>
      <c r="C225" s="197" t="s">
        <v>398</v>
      </c>
      <c r="D225" s="197" t="s">
        <v>399</v>
      </c>
      <c r="E225" s="217" t="s">
        <v>52</v>
      </c>
      <c r="F225" s="200" t="s">
        <v>190</v>
      </c>
      <c r="G225" s="200" t="s">
        <v>53</v>
      </c>
      <c r="H225" s="307">
        <v>2.0299999999999998</v>
      </c>
      <c r="I225" s="465" t="s">
        <v>481</v>
      </c>
      <c r="J225" s="481">
        <v>15506</v>
      </c>
      <c r="K225" s="482">
        <v>1.0763</v>
      </c>
      <c r="L225" s="458">
        <v>16689.107800000002</v>
      </c>
      <c r="M225" s="459">
        <v>9.5483247427547713E-2</v>
      </c>
      <c r="N225" s="322">
        <v>1594</v>
      </c>
      <c r="O225" s="507">
        <v>0.49812499999999998</v>
      </c>
      <c r="P225" s="260">
        <v>122</v>
      </c>
      <c r="Q225" s="204">
        <v>2416</v>
      </c>
      <c r="R225" s="202">
        <v>4132</v>
      </c>
      <c r="S225" s="206">
        <v>1.29125</v>
      </c>
      <c r="T225" s="202" t="s">
        <v>507</v>
      </c>
      <c r="U225" s="202"/>
      <c r="V225" s="259">
        <v>3200</v>
      </c>
      <c r="W225" s="87"/>
      <c r="X225" s="86"/>
      <c r="Y225" s="88"/>
      <c r="Z225" s="88"/>
      <c r="AA225" s="85"/>
      <c r="AB225" s="70"/>
      <c r="AC225" s="85"/>
      <c r="AD225" s="70"/>
      <c r="AG225" s="70"/>
      <c r="AH225" s="70"/>
      <c r="AI225" s="70"/>
      <c r="AJ225" s="88"/>
      <c r="AK225" s="85"/>
      <c r="AL225" s="85"/>
      <c r="AM225" s="89"/>
      <c r="AO225" s="86"/>
    </row>
    <row r="226" spans="1:41" s="21" customFormat="1" ht="20.399999999999999" x14ac:dyDescent="0.35">
      <c r="A226" s="200">
        <v>171.2</v>
      </c>
      <c r="B226" s="196"/>
      <c r="C226" s="197" t="s">
        <v>400</v>
      </c>
      <c r="D226" s="197" t="s">
        <v>408</v>
      </c>
      <c r="E226" s="217" t="s">
        <v>45</v>
      </c>
      <c r="F226" s="200" t="s">
        <v>190</v>
      </c>
      <c r="G226" s="200" t="s">
        <v>53</v>
      </c>
      <c r="H226" s="307">
        <v>1.6</v>
      </c>
      <c r="I226" s="465" t="s">
        <v>481</v>
      </c>
      <c r="J226" s="481">
        <v>15783</v>
      </c>
      <c r="K226" s="482">
        <v>1.02</v>
      </c>
      <c r="L226" s="458">
        <v>16098.66</v>
      </c>
      <c r="M226" s="459">
        <v>9.5483247427547713E-2</v>
      </c>
      <c r="N226" s="322">
        <v>1537</v>
      </c>
      <c r="O226" s="507">
        <v>0.42932960893854749</v>
      </c>
      <c r="P226" s="260">
        <v>31</v>
      </c>
      <c r="Q226" s="204">
        <v>2264</v>
      </c>
      <c r="R226" s="202">
        <v>3832</v>
      </c>
      <c r="S226" s="206">
        <v>1.0703910614525141</v>
      </c>
      <c r="T226" s="202" t="s">
        <v>507</v>
      </c>
      <c r="U226" s="202"/>
      <c r="V226" s="259">
        <v>3580</v>
      </c>
      <c r="W226" s="87"/>
      <c r="X226" s="86"/>
      <c r="Y226" s="88"/>
      <c r="Z226" s="88"/>
      <c r="AA226" s="85"/>
      <c r="AB226" s="70"/>
      <c r="AC226" s="85"/>
      <c r="AD226" s="70"/>
      <c r="AG226" s="70"/>
      <c r="AH226" s="70"/>
      <c r="AI226" s="70"/>
      <c r="AJ226" s="88"/>
      <c r="AK226" s="85"/>
      <c r="AL226" s="85"/>
      <c r="AM226" s="89"/>
      <c r="AO226" s="86"/>
    </row>
    <row r="227" spans="1:41" s="21" customFormat="1" ht="20.399999999999999" x14ac:dyDescent="0.35">
      <c r="A227" s="200">
        <v>171.3</v>
      </c>
      <c r="B227" s="196"/>
      <c r="C227" s="197" t="s">
        <v>400</v>
      </c>
      <c r="D227" s="197" t="s">
        <v>404</v>
      </c>
      <c r="E227" s="217" t="s">
        <v>45</v>
      </c>
      <c r="F227" s="200" t="s">
        <v>190</v>
      </c>
      <c r="G227" s="200" t="s">
        <v>53</v>
      </c>
      <c r="H227" s="307">
        <v>2.52</v>
      </c>
      <c r="I227" s="465" t="s">
        <v>481</v>
      </c>
      <c r="J227" s="481">
        <v>25973</v>
      </c>
      <c r="K227" s="482">
        <v>1.0498000000000001</v>
      </c>
      <c r="L227" s="458">
        <v>27266.455400000003</v>
      </c>
      <c r="M227" s="459">
        <v>9.5483247427547713E-2</v>
      </c>
      <c r="N227" s="322">
        <v>2603</v>
      </c>
      <c r="O227" s="507">
        <v>0.7270949720670391</v>
      </c>
      <c r="P227" s="260">
        <v>130</v>
      </c>
      <c r="Q227" s="204">
        <v>2856</v>
      </c>
      <c r="R227" s="202">
        <v>5589</v>
      </c>
      <c r="S227" s="206">
        <v>1.5611731843575418</v>
      </c>
      <c r="T227" s="202" t="s">
        <v>507</v>
      </c>
      <c r="U227" s="202"/>
      <c r="V227" s="259">
        <v>3580</v>
      </c>
      <c r="W227" s="87"/>
      <c r="X227" s="86"/>
      <c r="Y227" s="88"/>
      <c r="Z227" s="88"/>
      <c r="AA227" s="85"/>
      <c r="AB227" s="70"/>
      <c r="AC227" s="85"/>
      <c r="AD227" s="70"/>
      <c r="AG227" s="70"/>
      <c r="AH227" s="70"/>
      <c r="AI227" s="70"/>
      <c r="AJ227" s="88"/>
      <c r="AK227" s="85"/>
      <c r="AL227" s="85"/>
      <c r="AM227" s="89"/>
      <c r="AO227" s="86"/>
    </row>
    <row r="228" spans="1:41" s="21" customFormat="1" ht="20.399999999999999" x14ac:dyDescent="0.35">
      <c r="A228" s="10">
        <v>172</v>
      </c>
      <c r="B228" s="12"/>
      <c r="C228" s="13" t="s">
        <v>401</v>
      </c>
      <c r="D228" s="13" t="s">
        <v>402</v>
      </c>
      <c r="E228" s="14" t="s">
        <v>45</v>
      </c>
      <c r="F228" s="10" t="s">
        <v>63</v>
      </c>
      <c r="G228" s="10" t="s">
        <v>53</v>
      </c>
      <c r="H228" s="293">
        <v>0.48</v>
      </c>
      <c r="I228" s="419" t="s">
        <v>481</v>
      </c>
      <c r="J228" s="420">
        <v>5753</v>
      </c>
      <c r="K228" s="517">
        <v>1.0611999999999999</v>
      </c>
      <c r="L228" s="400">
        <v>6105.0835999999999</v>
      </c>
      <c r="M228" s="431">
        <v>0.10916799990404343</v>
      </c>
      <c r="N228" s="321">
        <v>666</v>
      </c>
      <c r="O228" s="507">
        <v>0.46250000000000002</v>
      </c>
      <c r="P228" s="132">
        <v>41</v>
      </c>
      <c r="Q228" s="17"/>
      <c r="R228" s="16">
        <v>707</v>
      </c>
      <c r="S228" s="19">
        <v>0.4909722222222222</v>
      </c>
      <c r="T228" s="16" t="s">
        <v>505</v>
      </c>
      <c r="U228" s="16"/>
      <c r="V228" s="20">
        <v>1440</v>
      </c>
      <c r="W228" s="87"/>
      <c r="X228" s="86"/>
      <c r="Y228" s="88"/>
      <c r="Z228" s="88"/>
      <c r="AA228" s="85"/>
      <c r="AB228" s="70"/>
      <c r="AC228" s="85"/>
      <c r="AD228" s="70"/>
      <c r="AG228" s="70"/>
      <c r="AH228" s="70"/>
      <c r="AI228" s="70"/>
      <c r="AJ228" s="88"/>
      <c r="AK228" s="85"/>
      <c r="AL228" s="85"/>
      <c r="AM228" s="89"/>
      <c r="AO228" s="86"/>
    </row>
    <row r="229" spans="1:41" s="21" customFormat="1" ht="20.399999999999999" x14ac:dyDescent="0.35">
      <c r="A229" s="276"/>
      <c r="B229" s="277"/>
      <c r="C229" s="278"/>
      <c r="D229" s="278"/>
      <c r="E229" s="280"/>
      <c r="F229" s="279"/>
      <c r="G229" s="279"/>
      <c r="H229" s="282"/>
      <c r="I229" s="280"/>
      <c r="J229" s="421"/>
      <c r="K229" s="518"/>
      <c r="L229" s="284"/>
      <c r="M229" s="445"/>
      <c r="N229" s="281"/>
      <c r="O229" s="281"/>
      <c r="P229" s="283"/>
      <c r="Q229" s="284"/>
      <c r="R229" s="284"/>
      <c r="S229" s="285"/>
      <c r="T229" s="284"/>
      <c r="U229" s="284"/>
      <c r="V229" s="284"/>
      <c r="W229" s="87"/>
      <c r="X229" s="86"/>
      <c r="Y229" s="88"/>
      <c r="Z229" s="88"/>
      <c r="AA229" s="85"/>
      <c r="AB229" s="70"/>
      <c r="AC229" s="85"/>
      <c r="AD229" s="70"/>
      <c r="AG229" s="70"/>
      <c r="AH229" s="70"/>
      <c r="AI229" s="70"/>
      <c r="AJ229" s="88"/>
      <c r="AK229" s="85"/>
      <c r="AL229" s="85"/>
      <c r="AM229" s="89"/>
      <c r="AO229" s="86"/>
    </row>
    <row r="230" spans="1:41" s="21" customFormat="1" ht="20.399999999999999" x14ac:dyDescent="0.35">
      <c r="A230" s="265"/>
      <c r="B230" s="142"/>
      <c r="C230" s="156"/>
      <c r="D230" s="156"/>
      <c r="E230" s="266"/>
      <c r="F230" s="265"/>
      <c r="G230" s="265"/>
      <c r="H230" s="267"/>
      <c r="I230" s="266"/>
      <c r="J230" s="422"/>
      <c r="K230" s="519"/>
      <c r="L230" s="269"/>
      <c r="M230" s="446"/>
      <c r="N230" s="97"/>
      <c r="O230" s="97"/>
      <c r="P230" s="268"/>
      <c r="Q230" s="269"/>
      <c r="R230" s="269"/>
      <c r="S230" s="270"/>
      <c r="T230" s="269"/>
      <c r="U230" s="269"/>
      <c r="V230" s="269"/>
      <c r="W230" s="87"/>
      <c r="X230" s="86"/>
      <c r="Y230" s="88"/>
      <c r="Z230" s="88"/>
      <c r="AA230" s="85"/>
      <c r="AB230" s="70"/>
      <c r="AC230" s="85"/>
      <c r="AD230" s="70"/>
      <c r="AG230" s="70"/>
      <c r="AH230" s="70"/>
      <c r="AI230" s="70"/>
      <c r="AJ230" s="88"/>
      <c r="AK230" s="85"/>
      <c r="AL230" s="85"/>
      <c r="AM230" s="89"/>
      <c r="AO230" s="86"/>
    </row>
    <row r="231" spans="1:41" ht="16.350000000000001" customHeight="1" x14ac:dyDescent="0.25">
      <c r="A231" s="113" t="s">
        <v>41</v>
      </c>
      <c r="B231" s="114" t="s">
        <v>41</v>
      </c>
      <c r="C231" s="115" t="s">
        <v>41</v>
      </c>
      <c r="D231" s="34" t="s">
        <v>41</v>
      </c>
      <c r="E231" s="34" t="s">
        <v>41</v>
      </c>
      <c r="F231" s="34" t="s">
        <v>41</v>
      </c>
      <c r="G231" s="34" t="s">
        <v>41</v>
      </c>
      <c r="H231" s="34" t="s">
        <v>41</v>
      </c>
      <c r="I231" s="115" t="s">
        <v>41</v>
      </c>
      <c r="J231" s="423"/>
      <c r="K231" s="34" t="s">
        <v>41</v>
      </c>
      <c r="L231" s="34" t="s">
        <v>41</v>
      </c>
      <c r="N231" s="34" t="s">
        <v>41</v>
      </c>
      <c r="O231" s="34"/>
      <c r="P231" s="34" t="s">
        <v>41</v>
      </c>
      <c r="Q231" s="315" t="s">
        <v>41</v>
      </c>
      <c r="R231" s="34" t="s">
        <v>41</v>
      </c>
      <c r="S231" s="34" t="s">
        <v>41</v>
      </c>
      <c r="T231" s="34" t="s">
        <v>41</v>
      </c>
      <c r="U231" s="114" t="s">
        <v>41</v>
      </c>
      <c r="V231" s="34" t="s">
        <v>41</v>
      </c>
      <c r="Z231" s="70"/>
    </row>
    <row r="232" spans="1:41" ht="17.399999999999999" x14ac:dyDescent="0.3">
      <c r="A232" s="67"/>
      <c r="B232" s="116"/>
      <c r="C232" s="117"/>
      <c r="D232" s="36"/>
      <c r="E232" s="36"/>
      <c r="F232" s="67"/>
      <c r="G232" s="36"/>
      <c r="H232" s="118">
        <v>428.39594696969669</v>
      </c>
      <c r="I232" s="424"/>
      <c r="J232" s="150">
        <v>4124553.8941333336</v>
      </c>
      <c r="K232" s="150"/>
      <c r="L232" s="150">
        <v>4312894.2724761553</v>
      </c>
      <c r="M232" s="448"/>
      <c r="N232" s="150">
        <v>413429</v>
      </c>
      <c r="O232" s="150"/>
      <c r="P232" s="150">
        <v>15445</v>
      </c>
      <c r="Q232" s="316">
        <v>104209</v>
      </c>
      <c r="R232" s="150">
        <v>532995</v>
      </c>
      <c r="S232" s="119">
        <v>183.64981000344824</v>
      </c>
      <c r="T232" s="35"/>
      <c r="U232" s="35">
        <v>10440</v>
      </c>
      <c r="V232" s="35">
        <v>584115</v>
      </c>
    </row>
    <row r="233" spans="1:41" x14ac:dyDescent="0.25">
      <c r="A233" s="113" t="s">
        <v>41</v>
      </c>
      <c r="B233" s="114" t="s">
        <v>41</v>
      </c>
      <c r="C233" s="115" t="s">
        <v>41</v>
      </c>
      <c r="D233" s="34" t="s">
        <v>41</v>
      </c>
      <c r="E233" s="34" t="s">
        <v>41</v>
      </c>
      <c r="F233" s="34" t="s">
        <v>41</v>
      </c>
      <c r="G233" s="34" t="s">
        <v>41</v>
      </c>
      <c r="H233" s="34" t="s">
        <v>41</v>
      </c>
      <c r="I233" s="115" t="s">
        <v>41</v>
      </c>
      <c r="J233" s="423" t="s">
        <v>41</v>
      </c>
      <c r="K233" s="34" t="s">
        <v>41</v>
      </c>
      <c r="L233" s="34" t="s">
        <v>41</v>
      </c>
      <c r="M233" s="447" t="s">
        <v>41</v>
      </c>
      <c r="N233" s="34" t="s">
        <v>41</v>
      </c>
      <c r="O233" s="34"/>
      <c r="P233" s="34" t="s">
        <v>41</v>
      </c>
      <c r="Q233" s="317"/>
      <c r="R233" s="34" t="s">
        <v>41</v>
      </c>
      <c r="S233" s="34" t="s">
        <v>41</v>
      </c>
      <c r="T233" s="34" t="s">
        <v>41</v>
      </c>
      <c r="U233" s="114" t="s">
        <v>41</v>
      </c>
      <c r="V233" s="34" t="s">
        <v>41</v>
      </c>
    </row>
    <row r="234" spans="1:41" ht="17.399999999999999" x14ac:dyDescent="0.3">
      <c r="A234" s="67"/>
      <c r="B234" s="116"/>
      <c r="C234" s="117"/>
      <c r="D234" s="134"/>
      <c r="E234" s="134"/>
      <c r="F234" s="135"/>
      <c r="G234" s="134"/>
      <c r="H234" s="139"/>
      <c r="I234" s="425"/>
      <c r="J234" s="426"/>
      <c r="K234" s="136"/>
      <c r="L234" s="134"/>
      <c r="M234" s="449"/>
      <c r="N234" s="136"/>
      <c r="O234" s="136"/>
      <c r="P234" s="136"/>
      <c r="Q234" s="318"/>
      <c r="R234" s="136"/>
      <c r="S234" s="138"/>
      <c r="T234" s="137"/>
      <c r="U234" s="136"/>
      <c r="V234" s="136"/>
    </row>
    <row r="235" spans="1:41" ht="17.399999999999999" x14ac:dyDescent="0.3">
      <c r="A235" s="67"/>
      <c r="B235" s="116"/>
      <c r="C235" s="117"/>
      <c r="D235" s="36"/>
      <c r="E235" s="120"/>
      <c r="F235" s="67"/>
      <c r="G235" s="36"/>
      <c r="H235" s="118" t="s">
        <v>504</v>
      </c>
      <c r="I235" s="424"/>
      <c r="J235" s="150"/>
      <c r="K235" s="36"/>
      <c r="L235" s="36"/>
      <c r="Q235" s="319"/>
      <c r="R235" s="35"/>
      <c r="S235" s="36"/>
      <c r="T235" s="36"/>
      <c r="U235" s="116"/>
      <c r="V235" s="35"/>
    </row>
    <row r="236" spans="1:41" ht="20.399999999999999" x14ac:dyDescent="0.35">
      <c r="A236" s="67"/>
      <c r="B236" s="116"/>
      <c r="C236" s="121"/>
      <c r="D236" s="122"/>
      <c r="E236" s="36"/>
      <c r="F236" s="67"/>
      <c r="G236" s="36"/>
      <c r="H236" s="36"/>
      <c r="I236" s="424"/>
      <c r="J236" s="150"/>
      <c r="K236" s="36"/>
      <c r="L236" s="36"/>
      <c r="R236" s="123"/>
      <c r="V236" s="257"/>
    </row>
    <row r="237" spans="1:41" ht="20.399999999999999" x14ac:dyDescent="0.35">
      <c r="A237" s="67"/>
      <c r="B237" s="116"/>
      <c r="C237" s="121"/>
      <c r="D237" s="122"/>
      <c r="E237" s="36"/>
      <c r="F237" s="67"/>
      <c r="G237" s="36"/>
      <c r="H237" s="36"/>
      <c r="I237" s="424"/>
      <c r="J237" s="150"/>
      <c r="K237" s="36"/>
      <c r="L237" s="36"/>
      <c r="R237" s="123"/>
      <c r="V237" s="257"/>
    </row>
    <row r="238" spans="1:41" ht="20.399999999999999" x14ac:dyDescent="0.35">
      <c r="A238" s="67"/>
      <c r="B238" s="116"/>
      <c r="C238" s="121"/>
      <c r="D238" s="122"/>
      <c r="E238" s="36"/>
      <c r="F238" s="67"/>
      <c r="G238" s="36"/>
      <c r="H238" s="36"/>
      <c r="I238" s="424"/>
      <c r="J238" s="150"/>
      <c r="K238" s="36"/>
      <c r="L238" s="36"/>
      <c r="R238" s="123"/>
      <c r="V238" s="257"/>
    </row>
    <row r="239" spans="1:41" ht="20.399999999999999" x14ac:dyDescent="0.35">
      <c r="A239" s="67"/>
      <c r="B239" s="116"/>
      <c r="C239" s="121"/>
      <c r="D239" s="122"/>
      <c r="E239" s="36"/>
      <c r="F239" s="67"/>
      <c r="G239" s="36"/>
      <c r="H239" s="36"/>
      <c r="I239" s="424"/>
      <c r="J239" s="150"/>
      <c r="K239" s="36"/>
      <c r="L239" s="36"/>
      <c r="R239" s="123"/>
      <c r="V239" s="257"/>
    </row>
    <row r="240" spans="1:41" ht="20.399999999999999" x14ac:dyDescent="0.35">
      <c r="A240" s="67"/>
      <c r="B240" s="116"/>
      <c r="C240" s="121"/>
      <c r="D240" s="122"/>
      <c r="E240" s="36"/>
      <c r="F240" s="67"/>
      <c r="G240" s="36"/>
      <c r="H240" s="36"/>
      <c r="I240" s="424"/>
      <c r="J240" s="150"/>
      <c r="K240" s="36"/>
      <c r="L240" s="36"/>
      <c r="R240" s="123"/>
      <c r="V240" s="257"/>
    </row>
    <row r="241" spans="1:22" ht="20.399999999999999" x14ac:dyDescent="0.35">
      <c r="A241" s="67"/>
      <c r="B241" s="116"/>
      <c r="C241" s="121"/>
      <c r="D241" s="122"/>
      <c r="E241" s="36"/>
      <c r="F241" s="67"/>
      <c r="G241" s="36"/>
      <c r="H241" s="36"/>
      <c r="I241" s="424"/>
      <c r="J241" s="150"/>
      <c r="K241" s="36"/>
      <c r="L241" s="36"/>
      <c r="R241" s="123"/>
      <c r="V241" s="257"/>
    </row>
    <row r="242" spans="1:22" ht="20.399999999999999" x14ac:dyDescent="0.35">
      <c r="A242" s="67"/>
      <c r="B242" s="116"/>
      <c r="C242" s="121"/>
      <c r="D242" s="122"/>
      <c r="E242" s="36"/>
      <c r="F242" s="67"/>
      <c r="G242" s="36"/>
      <c r="H242" s="36"/>
      <c r="I242" s="424"/>
      <c r="J242" s="150"/>
      <c r="K242" s="36"/>
      <c r="L242" s="36"/>
      <c r="R242" s="123"/>
      <c r="V242" s="257"/>
    </row>
    <row r="243" spans="1:22" ht="20.399999999999999" x14ac:dyDescent="0.35">
      <c r="A243" s="67"/>
      <c r="B243" s="116"/>
      <c r="C243" s="121"/>
      <c r="D243" s="122"/>
      <c r="E243" s="36"/>
      <c r="F243" s="67"/>
      <c r="G243" s="36"/>
      <c r="H243" s="36"/>
      <c r="I243" s="424"/>
      <c r="J243" s="150"/>
      <c r="K243" s="36"/>
      <c r="L243" s="36"/>
      <c r="R243" s="123"/>
      <c r="V243" s="257"/>
    </row>
    <row r="244" spans="1:22" ht="17.399999999999999" x14ac:dyDescent="0.3">
      <c r="A244" s="67"/>
      <c r="B244" s="116"/>
      <c r="C244" s="121"/>
      <c r="D244" s="122"/>
      <c r="E244" s="36"/>
      <c r="F244" s="67"/>
      <c r="G244" s="36"/>
      <c r="H244" s="36"/>
      <c r="I244" s="424"/>
      <c r="J244" s="150"/>
      <c r="K244" s="36"/>
      <c r="L244" s="36"/>
      <c r="R244" s="123"/>
    </row>
    <row r="245" spans="1:22" ht="17.399999999999999" x14ac:dyDescent="0.3">
      <c r="A245" s="67"/>
      <c r="B245" s="116"/>
      <c r="C245" s="118"/>
      <c r="D245" s="122"/>
      <c r="E245" s="36"/>
      <c r="F245" s="67"/>
      <c r="G245" s="36"/>
      <c r="H245" s="36"/>
      <c r="I245" s="424"/>
      <c r="J245" s="150"/>
      <c r="K245" s="36"/>
      <c r="L245" s="36"/>
      <c r="R245" s="123"/>
    </row>
    <row r="246" spans="1:22" ht="17.399999999999999" x14ac:dyDescent="0.3">
      <c r="A246" s="67"/>
      <c r="B246" s="116"/>
      <c r="C246" s="118"/>
      <c r="D246" s="122"/>
      <c r="E246" s="36"/>
      <c r="F246" s="67"/>
      <c r="G246" s="36"/>
      <c r="H246" s="36"/>
      <c r="I246" s="424"/>
      <c r="J246" s="150"/>
      <c r="K246" s="36"/>
      <c r="L246" s="36"/>
      <c r="R246" s="123"/>
    </row>
    <row r="247" spans="1:22" ht="17.399999999999999" x14ac:dyDescent="0.3">
      <c r="A247" s="67"/>
      <c r="B247" s="116"/>
      <c r="C247" s="118"/>
      <c r="D247" s="122"/>
      <c r="E247" s="36"/>
      <c r="F247" s="67"/>
      <c r="G247" s="36"/>
      <c r="H247" s="36"/>
      <c r="I247" s="424"/>
      <c r="J247" s="150"/>
      <c r="K247" s="36"/>
      <c r="L247" s="36"/>
      <c r="R247" s="123"/>
    </row>
    <row r="248" spans="1:22" ht="17.399999999999999" x14ac:dyDescent="0.3">
      <c r="A248" s="67"/>
      <c r="B248" s="116"/>
      <c r="C248" s="118"/>
      <c r="D248" s="122"/>
      <c r="E248" s="36"/>
      <c r="F248" s="67"/>
      <c r="G248" s="36"/>
      <c r="H248" s="36"/>
      <c r="I248" s="424"/>
      <c r="J248" s="150"/>
      <c r="K248" s="36"/>
      <c r="L248" s="36"/>
      <c r="Q248" s="36"/>
    </row>
    <row r="249" spans="1:22" ht="17.399999999999999" x14ac:dyDescent="0.3">
      <c r="A249" s="67"/>
      <c r="B249" s="116"/>
      <c r="C249" s="118"/>
      <c r="D249" s="122"/>
      <c r="E249" s="36"/>
      <c r="F249" s="67"/>
      <c r="G249" s="36"/>
      <c r="H249" s="36"/>
      <c r="I249" s="424"/>
      <c r="J249" s="150"/>
      <c r="K249" s="36"/>
      <c r="L249" s="36"/>
      <c r="Q249" s="36"/>
    </row>
    <row r="250" spans="1:22" ht="17.399999999999999" x14ac:dyDescent="0.3">
      <c r="A250" s="67"/>
      <c r="B250" s="116"/>
      <c r="C250" s="118"/>
      <c r="D250" s="122"/>
      <c r="E250" s="36"/>
      <c r="F250" s="67"/>
      <c r="G250" s="36"/>
      <c r="H250" s="36"/>
      <c r="I250" s="424"/>
      <c r="J250" s="150"/>
      <c r="K250" s="36"/>
      <c r="L250" s="36"/>
      <c r="Q250" s="36"/>
    </row>
    <row r="251" spans="1:22" ht="17.399999999999999" x14ac:dyDescent="0.3">
      <c r="A251" s="67"/>
      <c r="B251" s="116"/>
      <c r="C251" s="118"/>
      <c r="D251" s="122"/>
      <c r="E251" s="36"/>
      <c r="F251" s="67"/>
      <c r="G251" s="36"/>
      <c r="H251" s="36"/>
      <c r="I251" s="424"/>
      <c r="J251" s="150"/>
      <c r="K251" s="36"/>
      <c r="L251" s="36"/>
      <c r="Q251" s="36"/>
      <c r="R251" s="36"/>
      <c r="S251" s="36"/>
      <c r="T251" s="36"/>
      <c r="U251" s="116"/>
      <c r="V251" s="157"/>
    </row>
    <row r="252" spans="1:22" ht="17.399999999999999" x14ac:dyDescent="0.3">
      <c r="A252" s="67"/>
      <c r="B252" s="116"/>
      <c r="C252" s="118"/>
      <c r="D252" s="122"/>
      <c r="E252" s="36"/>
      <c r="F252" s="67"/>
      <c r="G252" s="36"/>
      <c r="H252" s="36"/>
      <c r="I252" s="424"/>
      <c r="J252" s="150"/>
      <c r="K252" s="36"/>
      <c r="L252" s="36"/>
      <c r="M252" s="448"/>
      <c r="N252" s="36"/>
      <c r="O252" s="36"/>
      <c r="P252" s="36"/>
      <c r="Q252" s="36"/>
      <c r="R252" s="36"/>
      <c r="S252" s="36"/>
      <c r="T252" s="36"/>
      <c r="U252" s="116"/>
      <c r="V252" s="157"/>
    </row>
    <row r="253" spans="1:22" ht="17.399999999999999" x14ac:dyDescent="0.3">
      <c r="A253" s="67"/>
      <c r="B253" s="116"/>
      <c r="C253" s="118"/>
      <c r="D253" s="122"/>
      <c r="E253" s="36"/>
      <c r="F253" s="67"/>
      <c r="G253" s="36"/>
      <c r="H253" s="36"/>
      <c r="I253" s="424"/>
      <c r="J253" s="150"/>
      <c r="K253" s="36"/>
      <c r="L253" s="36"/>
      <c r="M253" s="448"/>
      <c r="N253" s="36"/>
      <c r="O253" s="36"/>
      <c r="P253" s="36"/>
      <c r="Q253" s="36"/>
      <c r="R253" s="36"/>
      <c r="S253" s="36"/>
      <c r="T253" s="36"/>
      <c r="U253" s="116"/>
      <c r="V253" s="157"/>
    </row>
    <row r="254" spans="1:22" ht="17.399999999999999" x14ac:dyDescent="0.3">
      <c r="A254" s="67"/>
      <c r="B254" s="116"/>
      <c r="C254" s="118"/>
      <c r="D254" s="122"/>
      <c r="E254" s="36"/>
      <c r="F254" s="67"/>
      <c r="G254" s="36"/>
      <c r="H254" s="36"/>
      <c r="I254" s="424"/>
      <c r="J254" s="150"/>
      <c r="K254" s="36"/>
      <c r="L254" s="36"/>
      <c r="M254" s="448"/>
      <c r="N254" s="36"/>
      <c r="O254" s="36"/>
      <c r="P254" s="36"/>
      <c r="Q254" s="36"/>
      <c r="R254" s="36"/>
      <c r="S254" s="36"/>
      <c r="T254" s="36"/>
      <c r="U254" s="116"/>
      <c r="V254" s="157"/>
    </row>
    <row r="255" spans="1:22" ht="17.399999999999999" x14ac:dyDescent="0.3">
      <c r="A255" s="67"/>
      <c r="B255" s="116"/>
      <c r="C255" s="118"/>
      <c r="D255" s="122"/>
      <c r="E255" s="36"/>
      <c r="F255" s="67"/>
      <c r="G255" s="36"/>
      <c r="H255" s="36"/>
      <c r="I255" s="424"/>
      <c r="J255" s="150"/>
      <c r="K255" s="36"/>
      <c r="L255" s="36"/>
      <c r="M255" s="448"/>
      <c r="N255" s="36"/>
      <c r="O255" s="36"/>
      <c r="P255" s="36"/>
      <c r="Q255" s="36"/>
      <c r="R255" s="36"/>
      <c r="S255" s="36"/>
      <c r="T255" s="36"/>
      <c r="U255" s="116"/>
      <c r="V255" s="157"/>
    </row>
    <row r="256" spans="1:22" ht="17.399999999999999" x14ac:dyDescent="0.3">
      <c r="A256" s="67"/>
      <c r="B256" s="116"/>
      <c r="C256" s="118"/>
      <c r="D256" s="122"/>
      <c r="E256" s="36"/>
      <c r="F256" s="67"/>
      <c r="G256" s="120"/>
      <c r="H256" s="120"/>
      <c r="I256" s="424"/>
      <c r="J256" s="150"/>
      <c r="K256" s="36"/>
      <c r="L256" s="36"/>
      <c r="M256" s="448"/>
      <c r="N256" s="36"/>
      <c r="O256" s="36"/>
      <c r="P256" s="36"/>
      <c r="Q256" s="36"/>
      <c r="R256" s="36"/>
      <c r="S256" s="36"/>
      <c r="T256" s="36"/>
      <c r="U256" s="116"/>
      <c r="V256" s="157"/>
    </row>
    <row r="257" spans="1:22" ht="17.399999999999999" x14ac:dyDescent="0.3">
      <c r="A257" s="67"/>
      <c r="B257" s="116"/>
      <c r="C257" s="118"/>
      <c r="D257" s="122"/>
      <c r="E257" s="36"/>
      <c r="F257" s="67"/>
      <c r="G257" s="36"/>
      <c r="H257" s="36"/>
      <c r="I257" s="424"/>
      <c r="J257" s="150"/>
      <c r="K257" s="36"/>
      <c r="L257" s="36"/>
      <c r="M257" s="448"/>
      <c r="N257" s="36"/>
      <c r="O257" s="36"/>
      <c r="P257" s="36"/>
      <c r="Q257" s="36"/>
      <c r="R257" s="36"/>
      <c r="S257" s="36"/>
      <c r="T257" s="36"/>
      <c r="U257" s="116"/>
      <c r="V257" s="157"/>
    </row>
    <row r="258" spans="1:22" ht="17.399999999999999" x14ac:dyDescent="0.3">
      <c r="A258" s="67"/>
      <c r="B258" s="116"/>
      <c r="C258" s="118"/>
      <c r="D258" s="122"/>
      <c r="E258" s="36"/>
      <c r="F258" s="67"/>
      <c r="G258" s="36"/>
      <c r="H258" s="36"/>
      <c r="I258" s="424"/>
      <c r="J258" s="150"/>
      <c r="K258" s="36"/>
      <c r="L258" s="36"/>
      <c r="M258" s="448"/>
      <c r="N258" s="36"/>
      <c r="O258" s="36"/>
      <c r="P258" s="36"/>
      <c r="Q258" s="36"/>
      <c r="R258" s="36"/>
      <c r="S258" s="36"/>
      <c r="T258" s="36"/>
      <c r="U258" s="116"/>
      <c r="V258" s="157"/>
    </row>
    <row r="259" spans="1:22" ht="17.399999999999999" x14ac:dyDescent="0.3">
      <c r="A259" s="67"/>
      <c r="B259" s="116"/>
      <c r="C259" s="118"/>
      <c r="D259" s="122"/>
      <c r="E259" s="36"/>
      <c r="F259" s="67"/>
      <c r="G259" s="36"/>
      <c r="H259" s="36"/>
      <c r="I259" s="424"/>
      <c r="J259" s="150"/>
      <c r="K259" s="36"/>
      <c r="L259" s="36"/>
      <c r="M259" s="448"/>
      <c r="N259" s="36"/>
      <c r="O259" s="36"/>
      <c r="P259" s="36"/>
      <c r="Q259" s="36"/>
      <c r="R259" s="36"/>
      <c r="S259" s="36"/>
      <c r="T259" s="36"/>
      <c r="U259" s="116"/>
      <c r="V259" s="157"/>
    </row>
    <row r="260" spans="1:22" ht="17.399999999999999" x14ac:dyDescent="0.3">
      <c r="A260" s="67"/>
      <c r="B260" s="116"/>
      <c r="C260" s="118"/>
      <c r="D260" s="122"/>
      <c r="E260" s="36"/>
      <c r="F260" s="67"/>
      <c r="G260" s="36"/>
      <c r="H260" s="36"/>
      <c r="I260" s="424"/>
      <c r="J260" s="150"/>
      <c r="K260" s="36"/>
      <c r="L260" s="36"/>
      <c r="M260" s="448"/>
      <c r="N260" s="36"/>
      <c r="O260" s="36"/>
      <c r="P260" s="36"/>
      <c r="Q260" s="36"/>
      <c r="R260" s="36"/>
      <c r="S260" s="36"/>
      <c r="T260" s="36"/>
      <c r="U260" s="116"/>
      <c r="V260" s="157"/>
    </row>
    <row r="261" spans="1:22" ht="17.399999999999999" x14ac:dyDescent="0.3">
      <c r="A261" s="67"/>
      <c r="B261" s="116"/>
      <c r="C261" s="118"/>
      <c r="D261" s="122"/>
      <c r="E261" s="36"/>
      <c r="F261" s="67"/>
      <c r="G261" s="36"/>
      <c r="H261" s="36"/>
      <c r="I261" s="424"/>
      <c r="J261" s="150"/>
      <c r="K261" s="36"/>
      <c r="L261" s="36"/>
      <c r="M261" s="448"/>
      <c r="N261" s="36"/>
      <c r="O261" s="36"/>
      <c r="P261" s="36"/>
      <c r="Q261" s="36"/>
      <c r="R261" s="36"/>
      <c r="S261" s="36"/>
      <c r="T261" s="36"/>
      <c r="U261" s="116"/>
      <c r="V261" s="157"/>
    </row>
    <row r="262" spans="1:22" ht="17.399999999999999" x14ac:dyDescent="0.3">
      <c r="A262" s="67"/>
      <c r="B262" s="116"/>
      <c r="C262" s="118"/>
      <c r="D262" s="122"/>
      <c r="E262" s="36"/>
      <c r="F262" s="67"/>
      <c r="G262" s="120"/>
      <c r="H262" s="120"/>
      <c r="I262" s="424"/>
      <c r="J262" s="150"/>
      <c r="K262" s="36"/>
      <c r="L262" s="36"/>
      <c r="M262" s="448"/>
      <c r="N262" s="36"/>
      <c r="O262" s="36"/>
      <c r="P262" s="36"/>
      <c r="Q262" s="36"/>
      <c r="R262" s="36"/>
      <c r="S262" s="36"/>
      <c r="T262" s="36"/>
      <c r="U262" s="116"/>
      <c r="V262" s="157"/>
    </row>
    <row r="263" spans="1:22" ht="17.399999999999999" x14ac:dyDescent="0.3">
      <c r="A263" s="67"/>
      <c r="B263" s="116"/>
      <c r="C263" s="118"/>
      <c r="D263" s="122"/>
      <c r="E263" s="36"/>
      <c r="F263" s="67"/>
      <c r="G263" s="36"/>
      <c r="H263" s="36"/>
      <c r="I263" s="424"/>
      <c r="J263" s="150"/>
      <c r="K263" s="36"/>
      <c r="L263" s="36"/>
      <c r="M263" s="448"/>
      <c r="N263" s="36"/>
      <c r="O263" s="36"/>
      <c r="P263" s="36"/>
      <c r="Q263" s="36"/>
      <c r="R263" s="36"/>
      <c r="S263" s="36"/>
      <c r="T263" s="36"/>
      <c r="U263" s="116"/>
      <c r="V263" s="157"/>
    </row>
    <row r="264" spans="1:22" ht="17.399999999999999" x14ac:dyDescent="0.3">
      <c r="A264" s="67"/>
      <c r="B264" s="116"/>
      <c r="C264" s="118"/>
      <c r="D264" s="122"/>
      <c r="E264" s="36"/>
      <c r="F264" s="67"/>
      <c r="G264" s="36"/>
      <c r="H264" s="36"/>
      <c r="I264" s="424"/>
      <c r="J264" s="150"/>
      <c r="K264" s="36"/>
      <c r="L264" s="36"/>
      <c r="M264" s="448"/>
      <c r="N264" s="36"/>
      <c r="O264" s="36"/>
      <c r="P264" s="36"/>
      <c r="Q264" s="36"/>
      <c r="R264" s="36"/>
      <c r="S264" s="36"/>
      <c r="T264" s="36"/>
      <c r="U264" s="116"/>
      <c r="V264" s="157"/>
    </row>
    <row r="265" spans="1:22" ht="17.399999999999999" x14ac:dyDescent="0.3">
      <c r="A265" s="67"/>
      <c r="B265" s="116"/>
      <c r="C265" s="118"/>
      <c r="D265" s="122"/>
      <c r="E265" s="36"/>
      <c r="F265" s="67"/>
      <c r="G265" s="36"/>
      <c r="H265" s="36"/>
      <c r="I265" s="424"/>
      <c r="J265" s="150"/>
      <c r="K265" s="36"/>
      <c r="L265" s="36"/>
      <c r="M265" s="448"/>
      <c r="N265" s="36"/>
      <c r="O265" s="36"/>
      <c r="P265" s="36"/>
      <c r="Q265" s="36"/>
      <c r="R265" s="36"/>
      <c r="S265" s="36"/>
      <c r="T265" s="36"/>
      <c r="U265" s="116"/>
      <c r="V265" s="157"/>
    </row>
    <row r="266" spans="1:22" ht="17.399999999999999" x14ac:dyDescent="0.3">
      <c r="A266" s="67"/>
      <c r="B266" s="116"/>
      <c r="C266" s="118"/>
      <c r="D266" s="122"/>
      <c r="E266" s="36"/>
      <c r="F266" s="67"/>
      <c r="G266" s="36"/>
      <c r="H266" s="36"/>
      <c r="I266" s="424"/>
      <c r="J266" s="150"/>
      <c r="K266" s="36"/>
      <c r="L266" s="36"/>
      <c r="M266" s="448"/>
      <c r="N266" s="36"/>
      <c r="O266" s="36"/>
      <c r="P266" s="36"/>
      <c r="Q266" s="36"/>
      <c r="R266" s="36"/>
      <c r="S266" s="36"/>
      <c r="T266" s="36"/>
      <c r="U266" s="116"/>
      <c r="V266" s="157"/>
    </row>
    <row r="267" spans="1:22" ht="17.399999999999999" x14ac:dyDescent="0.3">
      <c r="A267" s="67"/>
      <c r="B267" s="116"/>
      <c r="C267" s="118"/>
      <c r="D267" s="122"/>
      <c r="E267" s="36"/>
      <c r="F267" s="67"/>
      <c r="G267" s="36"/>
      <c r="H267" s="36"/>
      <c r="I267" s="424"/>
      <c r="J267" s="150"/>
      <c r="K267" s="36"/>
      <c r="L267" s="36"/>
      <c r="M267" s="448"/>
      <c r="N267" s="36"/>
      <c r="O267" s="36"/>
      <c r="P267" s="36"/>
      <c r="Q267" s="36"/>
      <c r="R267" s="36"/>
      <c r="S267" s="36"/>
      <c r="T267" s="36"/>
      <c r="U267" s="116"/>
      <c r="V267" s="157"/>
    </row>
    <row r="268" spans="1:22" ht="17.399999999999999" x14ac:dyDescent="0.3">
      <c r="A268" s="67"/>
      <c r="B268" s="116"/>
      <c r="C268" s="118"/>
      <c r="D268" s="122"/>
      <c r="E268" s="36"/>
      <c r="F268" s="67"/>
      <c r="G268" s="36"/>
      <c r="H268" s="120"/>
      <c r="I268" s="424"/>
      <c r="J268" s="150"/>
      <c r="K268" s="36"/>
      <c r="L268" s="36"/>
      <c r="M268" s="448"/>
      <c r="N268" s="36"/>
      <c r="O268" s="36"/>
      <c r="P268" s="36"/>
      <c r="Q268" s="36"/>
      <c r="R268" s="36"/>
      <c r="S268" s="36"/>
      <c r="T268" s="36"/>
      <c r="U268" s="116"/>
      <c r="V268" s="157"/>
    </row>
    <row r="269" spans="1:22" ht="17.399999999999999" x14ac:dyDescent="0.3">
      <c r="A269" s="67"/>
      <c r="B269" s="116"/>
      <c r="C269" s="118"/>
      <c r="D269" s="122"/>
      <c r="E269" s="36"/>
      <c r="F269" s="67"/>
      <c r="G269" s="36"/>
      <c r="H269" s="36"/>
      <c r="I269" s="424"/>
      <c r="J269" s="150"/>
      <c r="K269" s="36"/>
      <c r="L269" s="36"/>
      <c r="M269" s="448"/>
      <c r="N269" s="36"/>
      <c r="O269" s="36"/>
      <c r="P269" s="36"/>
      <c r="Q269" s="36"/>
      <c r="R269" s="36"/>
      <c r="S269" s="36"/>
      <c r="T269" s="36"/>
      <c r="U269" s="116"/>
      <c r="V269" s="157"/>
    </row>
    <row r="270" spans="1:22" ht="17.399999999999999" x14ac:dyDescent="0.3">
      <c r="A270" s="67"/>
      <c r="B270" s="116"/>
      <c r="C270" s="118"/>
      <c r="D270" s="122"/>
      <c r="E270" s="36"/>
      <c r="F270" s="67"/>
      <c r="G270" s="36"/>
      <c r="H270" s="36"/>
      <c r="I270" s="424"/>
      <c r="J270" s="150"/>
      <c r="K270" s="36"/>
      <c r="L270" s="36"/>
      <c r="M270" s="448"/>
      <c r="N270" s="36"/>
      <c r="O270" s="36"/>
      <c r="P270" s="36"/>
      <c r="Q270" s="36"/>
      <c r="R270" s="36"/>
      <c r="S270" s="36"/>
      <c r="T270" s="36"/>
      <c r="U270" s="116"/>
      <c r="V270" s="157"/>
    </row>
    <row r="271" spans="1:22" ht="17.399999999999999" x14ac:dyDescent="0.3">
      <c r="A271" s="67"/>
      <c r="B271" s="116"/>
      <c r="C271" s="118"/>
      <c r="D271" s="122"/>
      <c r="E271" s="36"/>
      <c r="F271" s="67"/>
      <c r="G271" s="36"/>
      <c r="H271" s="36"/>
      <c r="I271" s="424"/>
      <c r="J271" s="150"/>
      <c r="K271" s="36"/>
      <c r="L271" s="36"/>
      <c r="M271" s="448"/>
      <c r="N271" s="36"/>
      <c r="O271" s="36"/>
      <c r="P271" s="36"/>
      <c r="Q271" s="36"/>
      <c r="R271" s="36"/>
      <c r="S271" s="36"/>
      <c r="T271" s="36"/>
      <c r="U271" s="116"/>
      <c r="V271" s="157"/>
    </row>
    <row r="272" spans="1:22" ht="17.399999999999999" x14ac:dyDescent="0.3">
      <c r="A272" s="67"/>
      <c r="B272" s="116"/>
      <c r="C272" s="118"/>
      <c r="D272" s="122"/>
      <c r="E272" s="36"/>
      <c r="F272" s="67"/>
      <c r="G272" s="36"/>
      <c r="H272" s="36"/>
      <c r="I272" s="424"/>
      <c r="J272" s="150"/>
      <c r="K272" s="36"/>
      <c r="L272" s="36"/>
      <c r="M272" s="448"/>
      <c r="N272" s="36"/>
      <c r="O272" s="36"/>
      <c r="P272" s="36"/>
      <c r="Q272" s="36"/>
      <c r="R272" s="36"/>
      <c r="S272" s="36"/>
      <c r="T272" s="36"/>
      <c r="U272" s="116"/>
      <c r="V272" s="157"/>
    </row>
    <row r="273" spans="1:22" ht="17.399999999999999" x14ac:dyDescent="0.3">
      <c r="A273" s="67"/>
      <c r="B273" s="116"/>
      <c r="C273" s="118"/>
      <c r="D273" s="122"/>
      <c r="E273" s="36"/>
      <c r="F273" s="67"/>
      <c r="G273" s="36"/>
      <c r="H273" s="36"/>
      <c r="I273" s="424"/>
      <c r="J273" s="150"/>
      <c r="K273" s="36"/>
      <c r="L273" s="36"/>
      <c r="M273" s="448"/>
      <c r="N273" s="36"/>
      <c r="O273" s="36"/>
      <c r="P273" s="36"/>
      <c r="Q273" s="36"/>
      <c r="R273" s="36"/>
      <c r="S273" s="36"/>
      <c r="T273" s="36"/>
      <c r="U273" s="116"/>
      <c r="V273" s="157"/>
    </row>
    <row r="274" spans="1:22" ht="17.399999999999999" x14ac:dyDescent="0.3">
      <c r="A274" s="67"/>
      <c r="B274" s="116"/>
      <c r="C274" s="118"/>
      <c r="D274" s="122"/>
      <c r="E274" s="36"/>
      <c r="F274" s="67"/>
      <c r="G274" s="36"/>
      <c r="H274" s="36"/>
      <c r="I274" s="424"/>
      <c r="J274" s="150"/>
      <c r="K274" s="36"/>
      <c r="L274" s="36"/>
      <c r="M274" s="448"/>
      <c r="N274" s="36"/>
      <c r="O274" s="36"/>
      <c r="P274" s="36"/>
      <c r="Q274" s="36"/>
      <c r="R274" s="36"/>
      <c r="S274" s="36"/>
      <c r="T274" s="36"/>
      <c r="U274" s="116"/>
      <c r="V274" s="157"/>
    </row>
    <row r="275" spans="1:22" ht="17.399999999999999" x14ac:dyDescent="0.3">
      <c r="A275" s="67"/>
      <c r="B275" s="116"/>
      <c r="C275" s="118"/>
      <c r="D275" s="122"/>
      <c r="E275" s="36"/>
      <c r="F275" s="67"/>
      <c r="G275" s="36"/>
      <c r="H275" s="36"/>
      <c r="I275" s="424"/>
      <c r="J275" s="150"/>
      <c r="K275" s="36"/>
      <c r="L275" s="36"/>
      <c r="M275" s="448"/>
      <c r="N275" s="36"/>
      <c r="O275" s="36"/>
      <c r="P275" s="36"/>
      <c r="Q275" s="36"/>
      <c r="R275" s="36"/>
      <c r="S275" s="36"/>
      <c r="T275" s="36"/>
      <c r="U275" s="116"/>
      <c r="V275" s="157"/>
    </row>
    <row r="276" spans="1:22" ht="17.399999999999999" x14ac:dyDescent="0.3">
      <c r="A276" s="67"/>
      <c r="B276" s="116"/>
      <c r="C276" s="118"/>
      <c r="D276" s="122"/>
      <c r="E276" s="36"/>
      <c r="F276" s="67"/>
      <c r="G276" s="36"/>
      <c r="H276" s="36"/>
      <c r="I276" s="424"/>
      <c r="J276" s="150"/>
      <c r="K276" s="36"/>
      <c r="L276" s="36"/>
      <c r="M276" s="448"/>
      <c r="N276" s="36"/>
      <c r="O276" s="36"/>
      <c r="P276" s="36"/>
      <c r="Q276" s="36"/>
      <c r="R276" s="36"/>
      <c r="S276" s="36"/>
      <c r="T276" s="36"/>
      <c r="U276" s="116"/>
      <c r="V276" s="157"/>
    </row>
    <row r="277" spans="1:22" ht="17.399999999999999" x14ac:dyDescent="0.3">
      <c r="A277" s="67"/>
      <c r="B277" s="116"/>
      <c r="C277" s="118"/>
      <c r="D277" s="122"/>
      <c r="E277" s="36"/>
      <c r="F277" s="67"/>
      <c r="G277" s="36"/>
      <c r="H277" s="36"/>
      <c r="I277" s="424"/>
      <c r="J277" s="150"/>
      <c r="K277" s="36"/>
      <c r="L277" s="36"/>
      <c r="M277" s="448"/>
      <c r="N277" s="36"/>
      <c r="O277" s="36"/>
      <c r="P277" s="36"/>
      <c r="Q277" s="36"/>
      <c r="R277" s="36"/>
      <c r="S277" s="36"/>
      <c r="T277" s="36"/>
      <c r="U277" s="116"/>
      <c r="V277" s="157"/>
    </row>
    <row r="278" spans="1:22" ht="17.399999999999999" x14ac:dyDescent="0.3">
      <c r="A278" s="67"/>
      <c r="B278" s="116"/>
      <c r="C278" s="118"/>
      <c r="D278" s="122"/>
      <c r="E278" s="36"/>
      <c r="F278" s="67"/>
      <c r="G278" s="36"/>
      <c r="H278" s="36"/>
      <c r="I278" s="424"/>
      <c r="J278" s="150"/>
      <c r="K278" s="36"/>
      <c r="L278" s="36"/>
      <c r="M278" s="448"/>
      <c r="N278" s="36"/>
      <c r="O278" s="36"/>
      <c r="P278" s="36"/>
      <c r="Q278" s="36"/>
      <c r="R278" s="36"/>
      <c r="S278" s="36"/>
      <c r="T278" s="36"/>
      <c r="U278" s="116"/>
      <c r="V278" s="157"/>
    </row>
    <row r="279" spans="1:22" ht="17.399999999999999" x14ac:dyDescent="0.3">
      <c r="A279" s="67"/>
      <c r="B279" s="116"/>
      <c r="C279" s="118"/>
      <c r="D279" s="122"/>
      <c r="E279" s="36"/>
      <c r="F279" s="67"/>
      <c r="G279" s="36"/>
      <c r="H279" s="36"/>
      <c r="I279" s="424"/>
      <c r="J279" s="150"/>
      <c r="K279" s="36"/>
      <c r="L279" s="36"/>
      <c r="M279" s="448"/>
      <c r="N279" s="36"/>
      <c r="O279" s="36"/>
      <c r="P279" s="36"/>
      <c r="Q279" s="36"/>
      <c r="R279" s="36"/>
      <c r="S279" s="36"/>
      <c r="T279" s="36"/>
      <c r="U279" s="116"/>
      <c r="V279" s="157"/>
    </row>
    <row r="280" spans="1:22" ht="17.399999999999999" x14ac:dyDescent="0.3">
      <c r="A280" s="67"/>
      <c r="B280" s="116"/>
      <c r="C280" s="118"/>
      <c r="D280" s="122"/>
      <c r="E280" s="36"/>
      <c r="F280" s="67"/>
      <c r="G280" s="36"/>
      <c r="H280" s="36"/>
      <c r="I280" s="424"/>
      <c r="J280" s="150"/>
      <c r="K280" s="36"/>
      <c r="L280" s="36"/>
      <c r="M280" s="448"/>
      <c r="N280" s="36"/>
      <c r="O280" s="36"/>
      <c r="P280" s="36"/>
      <c r="Q280" s="36"/>
      <c r="R280" s="36"/>
      <c r="S280" s="36"/>
      <c r="T280" s="36"/>
      <c r="U280" s="116"/>
      <c r="V280" s="157"/>
    </row>
    <row r="281" spans="1:22" ht="17.399999999999999" x14ac:dyDescent="0.3">
      <c r="A281" s="67"/>
      <c r="B281" s="116"/>
      <c r="C281" s="118"/>
      <c r="D281" s="122"/>
      <c r="E281" s="36"/>
      <c r="F281" s="67"/>
      <c r="G281" s="36"/>
      <c r="H281" s="36"/>
      <c r="I281" s="424"/>
      <c r="J281" s="150"/>
      <c r="K281" s="36"/>
      <c r="L281" s="36"/>
      <c r="M281" s="448"/>
      <c r="N281" s="36"/>
      <c r="O281" s="36"/>
      <c r="P281" s="36"/>
      <c r="Q281" s="36"/>
      <c r="R281" s="36"/>
      <c r="S281" s="36"/>
      <c r="T281" s="36"/>
      <c r="U281" s="116"/>
      <c r="V281" s="157"/>
    </row>
    <row r="282" spans="1:22" ht="17.399999999999999" x14ac:dyDescent="0.3">
      <c r="A282" s="67"/>
      <c r="B282" s="116"/>
      <c r="C282" s="118"/>
      <c r="D282" s="122"/>
      <c r="E282" s="36"/>
      <c r="F282" s="67"/>
      <c r="G282" s="36"/>
      <c r="H282" s="36"/>
      <c r="I282" s="424"/>
      <c r="J282" s="150"/>
      <c r="K282" s="36"/>
      <c r="L282" s="36"/>
      <c r="M282" s="448"/>
      <c r="N282" s="36"/>
      <c r="O282" s="36"/>
      <c r="P282" s="36"/>
      <c r="Q282" s="36"/>
      <c r="R282" s="36"/>
      <c r="S282" s="36"/>
      <c r="T282" s="36"/>
      <c r="U282" s="116"/>
      <c r="V282" s="157"/>
    </row>
    <row r="283" spans="1:22" ht="17.399999999999999" x14ac:dyDescent="0.3">
      <c r="A283" s="67"/>
      <c r="B283" s="116"/>
      <c r="C283" s="118"/>
      <c r="D283" s="122"/>
      <c r="E283" s="36"/>
      <c r="F283" s="67"/>
      <c r="G283" s="36"/>
      <c r="H283" s="36"/>
      <c r="I283" s="424"/>
      <c r="J283" s="150"/>
      <c r="K283" s="36"/>
      <c r="L283" s="36"/>
      <c r="M283" s="448"/>
      <c r="N283" s="36"/>
      <c r="O283" s="36"/>
      <c r="P283" s="36"/>
      <c r="Q283" s="36"/>
      <c r="R283" s="36"/>
      <c r="S283" s="36"/>
      <c r="T283" s="36"/>
      <c r="U283" s="116"/>
      <c r="V283" s="157"/>
    </row>
    <row r="284" spans="1:22" ht="17.399999999999999" x14ac:dyDescent="0.3">
      <c r="A284" s="67"/>
      <c r="B284" s="116"/>
      <c r="C284" s="118"/>
      <c r="D284" s="122"/>
      <c r="E284" s="36"/>
      <c r="F284" s="67"/>
      <c r="G284" s="36"/>
      <c r="H284" s="36"/>
      <c r="I284" s="424"/>
      <c r="J284" s="150"/>
      <c r="K284" s="36"/>
      <c r="L284" s="36"/>
      <c r="M284" s="448"/>
      <c r="N284" s="36"/>
      <c r="O284" s="36"/>
      <c r="P284" s="36"/>
      <c r="Q284" s="36"/>
      <c r="R284" s="36"/>
      <c r="S284" s="36"/>
      <c r="T284" s="36"/>
      <c r="U284" s="116"/>
      <c r="V284" s="157"/>
    </row>
    <row r="285" spans="1:22" ht="17.399999999999999" x14ac:dyDescent="0.3">
      <c r="A285" s="67"/>
      <c r="B285" s="116"/>
      <c r="C285" s="118"/>
      <c r="D285" s="122"/>
      <c r="E285" s="36"/>
      <c r="F285" s="67"/>
      <c r="G285" s="36"/>
      <c r="H285" s="36"/>
      <c r="I285" s="424"/>
      <c r="J285" s="150"/>
      <c r="K285" s="36"/>
      <c r="L285" s="36"/>
      <c r="M285" s="448"/>
      <c r="N285" s="36"/>
      <c r="O285" s="36"/>
      <c r="P285" s="36"/>
      <c r="Q285" s="36"/>
      <c r="R285" s="36"/>
      <c r="S285" s="36"/>
      <c r="T285" s="36"/>
      <c r="U285" s="116"/>
      <c r="V285" s="157"/>
    </row>
    <row r="286" spans="1:22" ht="17.399999999999999" x14ac:dyDescent="0.3">
      <c r="A286" s="67"/>
      <c r="B286" s="116"/>
      <c r="C286" s="118"/>
      <c r="D286" s="122"/>
      <c r="E286" s="36"/>
      <c r="F286" s="67"/>
      <c r="G286" s="36"/>
      <c r="H286" s="36"/>
      <c r="I286" s="424"/>
      <c r="J286" s="150"/>
      <c r="K286" s="36"/>
      <c r="L286" s="36"/>
      <c r="M286" s="448"/>
      <c r="N286" s="36"/>
      <c r="O286" s="36"/>
      <c r="P286" s="36"/>
      <c r="Q286" s="36"/>
      <c r="R286" s="36"/>
      <c r="S286" s="36"/>
      <c r="T286" s="36"/>
      <c r="U286" s="116"/>
      <c r="V286" s="157"/>
    </row>
    <row r="287" spans="1:22" ht="17.399999999999999" x14ac:dyDescent="0.3">
      <c r="A287" s="67"/>
      <c r="B287" s="116"/>
      <c r="C287" s="118"/>
      <c r="D287" s="122"/>
      <c r="E287" s="36"/>
      <c r="F287" s="67"/>
      <c r="G287" s="36"/>
      <c r="H287" s="36"/>
      <c r="I287" s="424"/>
      <c r="J287" s="150"/>
      <c r="K287" s="36"/>
      <c r="L287" s="36"/>
      <c r="M287" s="448"/>
      <c r="N287" s="36"/>
      <c r="O287" s="36"/>
      <c r="P287" s="36"/>
      <c r="Q287" s="36"/>
      <c r="R287" s="36"/>
      <c r="S287" s="36"/>
      <c r="T287" s="36"/>
      <c r="U287" s="116"/>
      <c r="V287" s="157"/>
    </row>
    <row r="288" spans="1:22" ht="17.399999999999999" x14ac:dyDescent="0.3">
      <c r="A288" s="67"/>
      <c r="B288" s="116"/>
      <c r="C288" s="118"/>
      <c r="D288" s="122"/>
      <c r="E288" s="36"/>
      <c r="F288" s="67"/>
      <c r="G288" s="36"/>
      <c r="H288" s="36"/>
      <c r="I288" s="424"/>
      <c r="J288" s="150"/>
      <c r="K288" s="36"/>
      <c r="L288" s="36"/>
      <c r="M288" s="448"/>
      <c r="N288" s="36"/>
      <c r="O288" s="36"/>
      <c r="P288" s="36"/>
      <c r="Q288" s="36"/>
      <c r="R288" s="36"/>
      <c r="S288" s="36"/>
      <c r="T288" s="36"/>
      <c r="U288" s="116"/>
      <c r="V288" s="157"/>
    </row>
    <row r="289" spans="1:22" ht="17.399999999999999" x14ac:dyDescent="0.3">
      <c r="A289" s="67"/>
      <c r="B289" s="116"/>
      <c r="C289" s="36"/>
      <c r="D289" s="36"/>
      <c r="E289" s="36"/>
      <c r="F289" s="67"/>
      <c r="G289" s="36"/>
      <c r="H289" s="36"/>
      <c r="I289" s="424"/>
      <c r="J289" s="150"/>
      <c r="K289" s="36"/>
      <c r="L289" s="36"/>
      <c r="M289" s="448"/>
      <c r="N289" s="36"/>
      <c r="O289" s="36"/>
      <c r="P289" s="36"/>
      <c r="Q289" s="36"/>
      <c r="R289" s="36"/>
      <c r="S289" s="36"/>
      <c r="T289" s="36"/>
      <c r="U289" s="116"/>
      <c r="V289" s="157"/>
    </row>
    <row r="290" spans="1:22" ht="17.399999999999999" x14ac:dyDescent="0.3">
      <c r="A290" s="67"/>
      <c r="B290" s="116"/>
      <c r="C290" s="36"/>
      <c r="D290" s="36"/>
      <c r="E290" s="36"/>
      <c r="F290" s="67"/>
      <c r="G290" s="36"/>
      <c r="H290" s="36"/>
      <c r="I290" s="424"/>
      <c r="J290" s="150"/>
      <c r="K290" s="36"/>
      <c r="L290" s="36"/>
      <c r="M290" s="448"/>
      <c r="N290" s="36"/>
      <c r="O290" s="36"/>
      <c r="P290" s="36"/>
      <c r="Q290" s="36"/>
      <c r="R290" s="36"/>
      <c r="S290" s="36"/>
      <c r="T290" s="36"/>
      <c r="U290" s="116"/>
      <c r="V290" s="157"/>
    </row>
    <row r="291" spans="1:22" ht="17.399999999999999" x14ac:dyDescent="0.3">
      <c r="A291" s="67"/>
      <c r="B291" s="116"/>
      <c r="C291" s="36"/>
      <c r="D291" s="36"/>
      <c r="E291" s="36"/>
      <c r="F291" s="67"/>
      <c r="G291" s="36"/>
      <c r="H291" s="36"/>
      <c r="I291" s="424"/>
      <c r="J291" s="150"/>
      <c r="K291" s="36"/>
      <c r="L291" s="36"/>
      <c r="M291" s="448"/>
      <c r="N291" s="36"/>
      <c r="O291" s="36"/>
      <c r="P291" s="36"/>
      <c r="Q291" s="36"/>
      <c r="R291" s="36"/>
      <c r="S291" s="36"/>
      <c r="T291" s="36"/>
      <c r="U291" s="116"/>
      <c r="V291" s="157"/>
    </row>
    <row r="292" spans="1:22" ht="17.399999999999999" x14ac:dyDescent="0.3">
      <c r="A292" s="67"/>
      <c r="B292" s="116"/>
      <c r="C292" s="36"/>
      <c r="D292" s="36"/>
      <c r="E292" s="36"/>
      <c r="F292" s="67"/>
      <c r="G292" s="36"/>
      <c r="H292" s="36"/>
      <c r="I292" s="424"/>
      <c r="J292" s="150"/>
      <c r="K292" s="36"/>
      <c r="L292" s="36"/>
      <c r="M292" s="448"/>
      <c r="N292" s="36"/>
      <c r="O292" s="36"/>
      <c r="P292" s="36"/>
      <c r="Q292" s="36"/>
      <c r="R292" s="36"/>
      <c r="S292" s="36"/>
      <c r="T292" s="36"/>
      <c r="U292" s="116"/>
      <c r="V292" s="157"/>
    </row>
    <row r="293" spans="1:22" ht="17.399999999999999" x14ac:dyDescent="0.3">
      <c r="A293" s="67"/>
      <c r="B293" s="116"/>
      <c r="C293" s="36"/>
      <c r="D293" s="36"/>
      <c r="E293" s="36"/>
      <c r="F293" s="67"/>
      <c r="G293" s="36"/>
      <c r="H293" s="36"/>
      <c r="I293" s="424"/>
      <c r="J293" s="150"/>
      <c r="K293" s="36"/>
      <c r="L293" s="36"/>
      <c r="M293" s="448"/>
      <c r="N293" s="36"/>
      <c r="O293" s="36"/>
      <c r="P293" s="36"/>
      <c r="Q293" s="36"/>
      <c r="R293" s="36"/>
      <c r="S293" s="36"/>
      <c r="T293" s="36"/>
      <c r="U293" s="116"/>
      <c r="V293" s="157"/>
    </row>
    <row r="294" spans="1:22" ht="17.399999999999999" x14ac:dyDescent="0.3">
      <c r="A294" s="67"/>
      <c r="B294" s="116"/>
      <c r="C294" s="36"/>
      <c r="D294" s="36"/>
      <c r="E294" s="36"/>
      <c r="F294" s="67"/>
      <c r="G294" s="36"/>
      <c r="H294" s="36"/>
      <c r="I294" s="424"/>
      <c r="J294" s="150"/>
      <c r="K294" s="36"/>
      <c r="L294" s="36"/>
      <c r="M294" s="448"/>
      <c r="N294" s="36"/>
      <c r="O294" s="36"/>
      <c r="P294" s="36"/>
      <c r="Q294" s="36"/>
      <c r="R294" s="36"/>
      <c r="S294" s="36"/>
      <c r="T294" s="36"/>
      <c r="U294" s="116"/>
      <c r="V294" s="157"/>
    </row>
    <row r="295" spans="1:22" ht="17.399999999999999" x14ac:dyDescent="0.3">
      <c r="A295" s="67"/>
      <c r="B295" s="116"/>
      <c r="C295" s="36"/>
      <c r="D295" s="36"/>
      <c r="E295" s="36"/>
      <c r="F295" s="67"/>
      <c r="G295" s="36"/>
      <c r="H295" s="36"/>
      <c r="I295" s="424"/>
      <c r="J295" s="150"/>
      <c r="K295" s="36"/>
      <c r="L295" s="36"/>
      <c r="M295" s="448"/>
      <c r="N295" s="36"/>
      <c r="O295" s="36"/>
      <c r="P295" s="36"/>
      <c r="Q295" s="36"/>
      <c r="R295" s="36"/>
      <c r="S295" s="36"/>
      <c r="T295" s="36"/>
      <c r="U295" s="116"/>
      <c r="V295" s="157"/>
    </row>
    <row r="296" spans="1:22" ht="17.399999999999999" x14ac:dyDescent="0.3">
      <c r="A296" s="67"/>
      <c r="B296" s="116"/>
      <c r="C296" s="36"/>
      <c r="D296" s="36"/>
      <c r="E296" s="36"/>
      <c r="F296" s="67"/>
      <c r="G296" s="36"/>
      <c r="H296" s="36"/>
      <c r="I296" s="424"/>
      <c r="J296" s="150"/>
      <c r="K296" s="36"/>
      <c r="L296" s="36"/>
      <c r="M296" s="448"/>
      <c r="N296" s="36"/>
      <c r="O296" s="36"/>
      <c r="P296" s="36"/>
      <c r="Q296" s="36"/>
      <c r="R296" s="36"/>
      <c r="S296" s="36"/>
      <c r="T296" s="36"/>
      <c r="U296" s="116"/>
      <c r="V296" s="157"/>
    </row>
    <row r="297" spans="1:22" ht="17.399999999999999" x14ac:dyDescent="0.3">
      <c r="A297" s="67"/>
      <c r="B297" s="116"/>
      <c r="C297" s="36"/>
      <c r="D297" s="36"/>
      <c r="E297" s="36"/>
      <c r="F297" s="67"/>
      <c r="G297" s="36"/>
      <c r="H297" s="36"/>
      <c r="I297" s="424"/>
      <c r="J297" s="150"/>
      <c r="K297" s="36"/>
      <c r="L297" s="36"/>
      <c r="M297" s="448"/>
      <c r="N297" s="36"/>
      <c r="O297" s="36"/>
      <c r="P297" s="36"/>
      <c r="Q297" s="36"/>
      <c r="R297" s="36"/>
      <c r="S297" s="36"/>
      <c r="T297" s="36"/>
      <c r="U297" s="116"/>
      <c r="V297" s="157"/>
    </row>
    <row r="298" spans="1:22" ht="17.399999999999999" x14ac:dyDescent="0.3">
      <c r="A298" s="67"/>
      <c r="B298" s="116"/>
      <c r="C298" s="36"/>
      <c r="D298" s="36"/>
      <c r="E298" s="36"/>
      <c r="F298" s="67"/>
      <c r="G298" s="36"/>
      <c r="H298" s="36"/>
      <c r="I298" s="424"/>
      <c r="J298" s="150"/>
      <c r="K298" s="36"/>
      <c r="L298" s="36"/>
      <c r="M298" s="448"/>
      <c r="N298" s="36"/>
      <c r="O298" s="36"/>
      <c r="P298" s="36"/>
      <c r="Q298" s="36"/>
      <c r="R298" s="36"/>
      <c r="S298" s="36"/>
      <c r="T298" s="36"/>
      <c r="U298" s="116"/>
      <c r="V298" s="157"/>
    </row>
    <row r="299" spans="1:22" ht="17.399999999999999" x14ac:dyDescent="0.3">
      <c r="A299" s="67"/>
      <c r="B299" s="116"/>
      <c r="C299" s="36"/>
      <c r="D299" s="36"/>
      <c r="E299" s="36"/>
      <c r="F299" s="67"/>
      <c r="G299" s="36"/>
      <c r="H299" s="36"/>
      <c r="I299" s="424"/>
      <c r="J299" s="150"/>
      <c r="K299" s="36"/>
      <c r="L299" s="36"/>
      <c r="M299" s="448"/>
      <c r="N299" s="36"/>
      <c r="O299" s="36"/>
      <c r="P299" s="36"/>
      <c r="Q299" s="36"/>
      <c r="R299" s="36"/>
      <c r="S299" s="36"/>
      <c r="T299" s="36"/>
      <c r="U299" s="116"/>
      <c r="V299" s="157"/>
    </row>
    <row r="300" spans="1:22" ht="17.399999999999999" x14ac:dyDescent="0.3">
      <c r="A300" s="67"/>
      <c r="B300" s="116"/>
      <c r="C300" s="36"/>
      <c r="D300" s="36"/>
      <c r="E300" s="36"/>
      <c r="F300" s="67"/>
      <c r="G300" s="36"/>
      <c r="H300" s="36"/>
      <c r="I300" s="424"/>
      <c r="J300" s="150"/>
      <c r="K300" s="36"/>
      <c r="L300" s="36"/>
      <c r="M300" s="448"/>
      <c r="N300" s="36"/>
      <c r="O300" s="36"/>
      <c r="P300" s="36"/>
      <c r="Q300" s="36"/>
      <c r="R300" s="36"/>
      <c r="S300" s="36"/>
      <c r="T300" s="36"/>
      <c r="U300" s="116"/>
      <c r="V300" s="157"/>
    </row>
    <row r="301" spans="1:22" ht="17.399999999999999" x14ac:dyDescent="0.3">
      <c r="A301" s="67"/>
      <c r="B301" s="116"/>
      <c r="C301" s="36"/>
      <c r="D301" s="36"/>
      <c r="E301" s="36"/>
      <c r="F301" s="67"/>
      <c r="G301" s="36"/>
      <c r="H301" s="36"/>
      <c r="I301" s="424"/>
      <c r="J301" s="150"/>
      <c r="K301" s="36"/>
      <c r="L301" s="36"/>
      <c r="M301" s="448"/>
      <c r="N301" s="36"/>
      <c r="O301" s="36"/>
      <c r="P301" s="36"/>
      <c r="Q301" s="36"/>
      <c r="R301" s="36"/>
      <c r="S301" s="36"/>
      <c r="T301" s="36"/>
      <c r="U301" s="116"/>
      <c r="V301" s="157"/>
    </row>
    <row r="302" spans="1:22" ht="17.399999999999999" x14ac:dyDescent="0.3">
      <c r="A302" s="67"/>
      <c r="B302" s="116"/>
      <c r="C302" s="36"/>
      <c r="D302" s="36"/>
      <c r="E302" s="36"/>
      <c r="F302" s="67"/>
      <c r="G302" s="36"/>
      <c r="H302" s="36"/>
      <c r="I302" s="424"/>
      <c r="J302" s="150"/>
      <c r="K302" s="36"/>
      <c r="L302" s="36"/>
      <c r="M302" s="448"/>
      <c r="N302" s="36"/>
      <c r="O302" s="36"/>
      <c r="P302" s="36"/>
      <c r="Q302" s="36"/>
      <c r="R302" s="36"/>
      <c r="S302" s="36"/>
      <c r="T302" s="36"/>
      <c r="U302" s="116"/>
      <c r="V302" s="157"/>
    </row>
    <row r="303" spans="1:22" ht="17.399999999999999" x14ac:dyDescent="0.3">
      <c r="A303" s="67"/>
      <c r="B303" s="116"/>
      <c r="C303" s="36"/>
      <c r="D303" s="36"/>
      <c r="E303" s="36"/>
      <c r="F303" s="67"/>
      <c r="G303" s="36"/>
      <c r="H303" s="36"/>
      <c r="I303" s="424"/>
      <c r="J303" s="150"/>
      <c r="K303" s="36"/>
      <c r="L303" s="36"/>
      <c r="M303" s="448"/>
      <c r="N303" s="36"/>
      <c r="O303" s="36"/>
      <c r="P303" s="36"/>
      <c r="Q303" s="36"/>
      <c r="R303" s="36"/>
      <c r="S303" s="36"/>
      <c r="T303" s="36"/>
      <c r="U303" s="116"/>
      <c r="V303" s="157"/>
    </row>
    <row r="304" spans="1:22" ht="17.399999999999999" x14ac:dyDescent="0.3">
      <c r="A304" s="67"/>
      <c r="B304" s="116"/>
      <c r="C304" s="36"/>
      <c r="D304" s="36"/>
      <c r="E304" s="36"/>
      <c r="F304" s="67"/>
      <c r="G304" s="36"/>
      <c r="H304" s="120"/>
      <c r="I304" s="424"/>
      <c r="J304" s="150"/>
      <c r="K304" s="36"/>
      <c r="L304" s="36"/>
      <c r="M304" s="448"/>
      <c r="N304" s="36"/>
      <c r="O304" s="36"/>
      <c r="P304" s="36"/>
      <c r="Q304" s="36"/>
      <c r="R304" s="36"/>
      <c r="S304" s="36"/>
      <c r="T304" s="36"/>
      <c r="U304" s="116"/>
      <c r="V304" s="157"/>
    </row>
    <row r="305" spans="1:22" ht="17.399999999999999" x14ac:dyDescent="0.3">
      <c r="A305" s="67"/>
      <c r="B305" s="116"/>
      <c r="C305" s="36"/>
      <c r="D305" s="36"/>
      <c r="E305" s="36"/>
      <c r="F305" s="67"/>
      <c r="G305" s="36"/>
      <c r="H305" s="36"/>
      <c r="I305" s="424"/>
      <c r="J305" s="150"/>
      <c r="K305" s="36"/>
      <c r="L305" s="36"/>
      <c r="M305" s="448"/>
      <c r="N305" s="36"/>
      <c r="O305" s="36"/>
      <c r="P305" s="36"/>
      <c r="Q305" s="36"/>
      <c r="R305" s="36"/>
      <c r="S305" s="36"/>
      <c r="T305" s="36"/>
      <c r="U305" s="116"/>
      <c r="V305" s="157"/>
    </row>
    <row r="306" spans="1:22" ht="17.399999999999999" x14ac:dyDescent="0.3">
      <c r="A306" s="67"/>
      <c r="B306" s="116"/>
      <c r="C306" s="36"/>
      <c r="D306" s="36"/>
      <c r="E306" s="36"/>
      <c r="F306" s="67"/>
      <c r="G306" s="36"/>
      <c r="H306" s="36"/>
      <c r="I306" s="424"/>
      <c r="J306" s="150"/>
      <c r="K306" s="36"/>
      <c r="L306" s="36"/>
      <c r="M306" s="448"/>
      <c r="N306" s="36"/>
      <c r="O306" s="36"/>
      <c r="P306" s="36"/>
      <c r="Q306" s="36"/>
      <c r="R306" s="36"/>
      <c r="S306" s="36"/>
      <c r="T306" s="36"/>
      <c r="U306" s="116"/>
      <c r="V306" s="157"/>
    </row>
    <row r="307" spans="1:22" ht="17.399999999999999" x14ac:dyDescent="0.3">
      <c r="A307" s="67"/>
      <c r="B307" s="116"/>
      <c r="C307" s="36"/>
      <c r="D307" s="36"/>
      <c r="E307" s="36"/>
      <c r="F307" s="67"/>
      <c r="G307" s="36"/>
      <c r="H307" s="36"/>
      <c r="I307" s="424"/>
      <c r="J307" s="150"/>
      <c r="K307" s="36"/>
      <c r="L307" s="36"/>
      <c r="M307" s="448"/>
      <c r="N307" s="36"/>
      <c r="O307" s="36"/>
      <c r="P307" s="36"/>
      <c r="Q307" s="36"/>
      <c r="R307" s="36"/>
      <c r="S307" s="36"/>
      <c r="T307" s="36"/>
      <c r="U307" s="116"/>
      <c r="V307" s="157"/>
    </row>
    <row r="308" spans="1:22" ht="17.399999999999999" x14ac:dyDescent="0.3">
      <c r="A308" s="67"/>
      <c r="B308" s="116"/>
      <c r="C308" s="36"/>
      <c r="D308" s="36"/>
      <c r="E308" s="36"/>
      <c r="F308" s="67"/>
      <c r="G308" s="36"/>
      <c r="H308" s="36"/>
      <c r="I308" s="424"/>
      <c r="J308" s="150"/>
      <c r="K308" s="36"/>
      <c r="L308" s="36"/>
      <c r="M308" s="448"/>
      <c r="N308" s="36"/>
      <c r="O308" s="36"/>
      <c r="P308" s="36"/>
      <c r="Q308" s="36"/>
      <c r="R308" s="36"/>
      <c r="S308" s="36"/>
      <c r="T308" s="36"/>
      <c r="U308" s="116"/>
      <c r="V308" s="157"/>
    </row>
    <row r="309" spans="1:22" ht="17.399999999999999" x14ac:dyDescent="0.3">
      <c r="A309" s="67"/>
      <c r="B309" s="116"/>
      <c r="C309" s="36"/>
      <c r="D309" s="36"/>
      <c r="E309" s="36"/>
      <c r="F309" s="67"/>
      <c r="G309" s="36"/>
      <c r="H309" s="36"/>
      <c r="I309" s="424"/>
      <c r="J309" s="150"/>
      <c r="K309" s="36"/>
      <c r="L309" s="36"/>
      <c r="M309" s="448"/>
      <c r="N309" s="36"/>
      <c r="O309" s="36"/>
      <c r="P309" s="36"/>
      <c r="Q309" s="36"/>
      <c r="R309" s="36"/>
      <c r="S309" s="36"/>
      <c r="T309" s="36"/>
      <c r="U309" s="116"/>
      <c r="V309" s="157"/>
    </row>
    <row r="310" spans="1:22" ht="17.399999999999999" x14ac:dyDescent="0.3">
      <c r="A310" s="67"/>
      <c r="B310" s="116"/>
      <c r="C310" s="36"/>
      <c r="D310" s="36"/>
      <c r="E310" s="36"/>
      <c r="F310" s="67"/>
      <c r="G310" s="36"/>
      <c r="H310" s="36"/>
      <c r="I310" s="424"/>
      <c r="J310" s="150"/>
      <c r="K310" s="36"/>
      <c r="L310" s="36"/>
      <c r="M310" s="448"/>
      <c r="N310" s="36"/>
      <c r="O310" s="36"/>
      <c r="P310" s="36"/>
      <c r="Q310" s="36"/>
      <c r="R310" s="36"/>
      <c r="S310" s="36"/>
      <c r="T310" s="36"/>
      <c r="U310" s="116"/>
      <c r="V310" s="157"/>
    </row>
    <row r="311" spans="1:22" ht="17.399999999999999" x14ac:dyDescent="0.3">
      <c r="A311" s="67"/>
      <c r="B311" s="116"/>
      <c r="C311" s="36"/>
      <c r="D311" s="36"/>
      <c r="E311" s="36"/>
      <c r="F311" s="67"/>
      <c r="G311" s="36"/>
      <c r="H311" s="36"/>
      <c r="I311" s="424"/>
      <c r="J311" s="150"/>
      <c r="K311" s="36"/>
      <c r="L311" s="36"/>
      <c r="M311" s="448"/>
      <c r="N311" s="36"/>
      <c r="O311" s="36"/>
      <c r="P311" s="36"/>
      <c r="Q311" s="36"/>
      <c r="R311" s="36"/>
      <c r="S311" s="36"/>
      <c r="T311" s="36"/>
      <c r="U311" s="116"/>
      <c r="V311" s="157"/>
    </row>
    <row r="312" spans="1:22" ht="17.399999999999999" x14ac:dyDescent="0.3">
      <c r="A312" s="67"/>
      <c r="B312" s="116"/>
      <c r="C312" s="36"/>
      <c r="D312" s="36"/>
      <c r="E312" s="36"/>
      <c r="F312" s="67"/>
      <c r="G312" s="36"/>
      <c r="H312" s="36"/>
      <c r="I312" s="424"/>
      <c r="J312" s="150"/>
      <c r="K312" s="36"/>
      <c r="L312" s="36"/>
      <c r="M312" s="448"/>
      <c r="N312" s="36"/>
      <c r="O312" s="36"/>
      <c r="P312" s="36"/>
      <c r="Q312" s="36"/>
      <c r="R312" s="36"/>
      <c r="S312" s="36"/>
      <c r="T312" s="36"/>
      <c r="U312" s="116"/>
      <c r="V312" s="157"/>
    </row>
    <row r="313" spans="1:22" ht="17.399999999999999" x14ac:dyDescent="0.3">
      <c r="A313" s="67"/>
      <c r="B313" s="116"/>
      <c r="C313" s="36"/>
      <c r="D313" s="36"/>
      <c r="E313" s="36"/>
      <c r="F313" s="67"/>
      <c r="G313" s="36"/>
      <c r="H313" s="36"/>
      <c r="I313" s="424"/>
      <c r="J313" s="150"/>
      <c r="K313" s="36"/>
      <c r="L313" s="36"/>
      <c r="M313" s="448"/>
      <c r="N313" s="36"/>
      <c r="O313" s="36"/>
      <c r="P313" s="36"/>
      <c r="Q313" s="36"/>
      <c r="R313" s="36"/>
      <c r="S313" s="36"/>
      <c r="T313" s="36"/>
      <c r="U313" s="116"/>
      <c r="V313" s="157"/>
    </row>
    <row r="314" spans="1:22" ht="17.399999999999999" x14ac:dyDescent="0.3">
      <c r="A314" s="67"/>
      <c r="B314" s="116"/>
      <c r="C314" s="36"/>
      <c r="D314" s="36"/>
      <c r="E314" s="36"/>
      <c r="F314" s="67"/>
      <c r="G314" s="120"/>
      <c r="H314" s="120"/>
      <c r="I314" s="424"/>
      <c r="J314" s="150"/>
      <c r="K314" s="36"/>
      <c r="L314" s="36"/>
      <c r="M314" s="448"/>
      <c r="N314" s="36"/>
      <c r="O314" s="36"/>
      <c r="P314" s="36"/>
      <c r="Q314" s="36"/>
      <c r="R314" s="36"/>
      <c r="S314" s="36"/>
      <c r="T314" s="36"/>
      <c r="U314" s="116"/>
      <c r="V314" s="157"/>
    </row>
    <row r="315" spans="1:22" ht="17.399999999999999" x14ac:dyDescent="0.3">
      <c r="A315" s="67"/>
      <c r="B315" s="116"/>
      <c r="C315" s="36"/>
      <c r="D315" s="36"/>
      <c r="E315" s="36"/>
      <c r="F315" s="67"/>
      <c r="G315" s="120"/>
      <c r="H315" s="120"/>
      <c r="I315" s="424"/>
      <c r="J315" s="150"/>
      <c r="K315" s="36"/>
      <c r="L315" s="36"/>
      <c r="M315" s="448"/>
      <c r="N315" s="36"/>
      <c r="O315" s="36"/>
      <c r="P315" s="36"/>
      <c r="Q315" s="36"/>
      <c r="R315" s="36"/>
      <c r="S315" s="36"/>
      <c r="T315" s="36"/>
      <c r="U315" s="116"/>
      <c r="V315" s="157"/>
    </row>
    <row r="316" spans="1:22" ht="17.399999999999999" x14ac:dyDescent="0.3">
      <c r="A316" s="67"/>
      <c r="B316" s="116"/>
      <c r="C316" s="36"/>
      <c r="D316" s="36"/>
      <c r="E316" s="36"/>
      <c r="F316" s="67"/>
      <c r="G316" s="120"/>
      <c r="H316" s="120"/>
      <c r="I316" s="424"/>
      <c r="J316" s="150"/>
      <c r="K316" s="36"/>
      <c r="L316" s="36"/>
      <c r="M316" s="448"/>
      <c r="N316" s="36"/>
      <c r="O316" s="36"/>
      <c r="P316" s="36"/>
      <c r="R316" s="36"/>
      <c r="S316" s="36"/>
      <c r="T316" s="36"/>
      <c r="U316" s="116"/>
      <c r="V316" s="157"/>
    </row>
    <row r="317" spans="1:22" ht="17.399999999999999" x14ac:dyDescent="0.3">
      <c r="A317" s="67"/>
      <c r="B317" s="116"/>
      <c r="C317" s="36"/>
      <c r="D317" s="36"/>
      <c r="E317" s="36"/>
      <c r="F317" s="67"/>
      <c r="G317" s="120"/>
      <c r="H317" s="120"/>
      <c r="I317" s="424"/>
      <c r="J317" s="150"/>
      <c r="K317" s="36"/>
      <c r="L317" s="36"/>
      <c r="M317" s="448"/>
      <c r="N317" s="36"/>
      <c r="O317" s="36"/>
      <c r="P317" s="36"/>
      <c r="Q317"/>
      <c r="R317" s="36"/>
      <c r="S317" s="36"/>
      <c r="T317" s="36"/>
      <c r="U317" s="116"/>
      <c r="V317" s="157"/>
    </row>
    <row r="318" spans="1:22" ht="17.399999999999999" x14ac:dyDescent="0.3">
      <c r="A318" s="67"/>
      <c r="B318" s="116"/>
      <c r="C318" s="36"/>
      <c r="D318" s="36"/>
      <c r="E318" s="36"/>
      <c r="F318" s="67"/>
      <c r="G318" s="36"/>
      <c r="H318" s="36"/>
      <c r="I318" s="424"/>
      <c r="J318" s="150"/>
      <c r="K318" s="36"/>
      <c r="L318" s="36"/>
      <c r="M318" s="448"/>
      <c r="N318" s="36"/>
      <c r="O318" s="36"/>
      <c r="P318" s="36"/>
      <c r="R318" s="36"/>
      <c r="S318" s="36"/>
      <c r="T318" s="36"/>
      <c r="U318" s="116"/>
      <c r="V318" s="157"/>
    </row>
    <row r="319" spans="1:22" ht="17.399999999999999" x14ac:dyDescent="0.3">
      <c r="A319" s="67"/>
      <c r="B319" s="116"/>
      <c r="C319" s="36"/>
      <c r="D319" s="36"/>
      <c r="E319" s="36"/>
      <c r="F319" s="67"/>
      <c r="G319" s="36"/>
      <c r="H319" s="36"/>
      <c r="I319" s="424"/>
      <c r="J319" s="150"/>
      <c r="K319" s="36"/>
      <c r="L319" s="36"/>
      <c r="M319" s="448"/>
      <c r="N319" s="36"/>
      <c r="O319" s="36"/>
      <c r="P319" s="36"/>
      <c r="R319" s="36"/>
      <c r="S319" s="36"/>
      <c r="T319" s="36"/>
      <c r="U319" s="116"/>
      <c r="V319" s="157"/>
    </row>
    <row r="321" spans="1:69" x14ac:dyDescent="0.25">
      <c r="A321" s="125"/>
      <c r="B321"/>
      <c r="C321"/>
      <c r="D321"/>
      <c r="E321"/>
      <c r="F321"/>
      <c r="G321"/>
      <c r="H321"/>
      <c r="I321"/>
      <c r="J321" s="427"/>
      <c r="K321"/>
      <c r="L321"/>
      <c r="M321" s="450"/>
      <c r="N321"/>
      <c r="O321"/>
      <c r="P321"/>
      <c r="R321"/>
      <c r="S321"/>
      <c r="T321"/>
      <c r="U321"/>
      <c r="V321" s="168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</row>
    <row r="8230" spans="1:69" x14ac:dyDescent="0.25">
      <c r="Q8230"/>
    </row>
    <row r="8234" spans="1:69" x14ac:dyDescent="0.25">
      <c r="A8234" s="125"/>
      <c r="B8234"/>
      <c r="C8234"/>
      <c r="D8234"/>
      <c r="E8234"/>
      <c r="F8234"/>
      <c r="G8234"/>
      <c r="H8234"/>
      <c r="I8234"/>
      <c r="J8234" s="427"/>
      <c r="K8234"/>
      <c r="L8234"/>
      <c r="M8234" s="450"/>
      <c r="N8234"/>
      <c r="O8234"/>
      <c r="P8234"/>
      <c r="R8234"/>
      <c r="S8234"/>
      <c r="T8234"/>
      <c r="U8234"/>
      <c r="V8234" s="168"/>
      <c r="W8234"/>
      <c r="X8234"/>
      <c r="Y8234"/>
      <c r="Z8234"/>
      <c r="AA8234"/>
      <c r="AB8234"/>
      <c r="AC8234"/>
      <c r="AD8234"/>
      <c r="AE8234"/>
      <c r="AF8234"/>
      <c r="AG8234"/>
      <c r="AH8234"/>
      <c r="AI8234"/>
      <c r="AJ8234"/>
      <c r="AK8234"/>
      <c r="AL8234"/>
      <c r="AM8234"/>
      <c r="AN8234"/>
      <c r="AO8234"/>
      <c r="AP8234"/>
      <c r="AQ8234"/>
      <c r="AR8234"/>
      <c r="AS8234"/>
      <c r="AT8234"/>
      <c r="AU8234"/>
      <c r="AV8234"/>
      <c r="AW8234"/>
      <c r="AX8234"/>
      <c r="AY8234"/>
      <c r="AZ8234"/>
      <c r="BA8234"/>
      <c r="BB8234"/>
      <c r="BC8234"/>
      <c r="BD8234"/>
      <c r="BE8234"/>
      <c r="BF8234"/>
      <c r="BG8234"/>
      <c r="BH8234"/>
      <c r="BI8234"/>
      <c r="BJ8234"/>
      <c r="BK8234"/>
      <c r="BL8234"/>
      <c r="BM8234"/>
      <c r="BN8234"/>
      <c r="BO8234"/>
      <c r="BP8234"/>
      <c r="BQ8234"/>
    </row>
    <row r="8235" spans="1:69" x14ac:dyDescent="0.25">
      <c r="F8235" s="21"/>
      <c r="I8235" s="430"/>
    </row>
    <row r="8236" spans="1:69" x14ac:dyDescent="0.25">
      <c r="F8236" s="21"/>
      <c r="I8236" s="430"/>
    </row>
    <row r="8237" spans="1:69" x14ac:dyDescent="0.25">
      <c r="F8237" s="21"/>
      <c r="I8237" s="430"/>
    </row>
  </sheetData>
  <sheetProtection deleteColumns="0" deleteRows="0" selectLockedCells="1" selectUnlockedCells="1"/>
  <customSheetViews>
    <customSheetView guid="{A11F99BD-660D-4CE8-BDB2-7F274779F10D}" scale="75" colorId="22" showPageBreaks="1" fitToPage="1" printArea="1" view="pageBreakPreview">
      <selection activeCell="C8" sqref="C8"/>
      <pageMargins left="0.85" right="0.6" top="0.6" bottom="0.85" header="0.5" footer="0.5"/>
      <pageSetup scale="31" fitToHeight="0" orientation="landscape" r:id="rId1"/>
      <headerFooter alignWithMargins="0"/>
    </customSheetView>
    <customSheetView guid="{9E0FFB2A-F14D-4F97-81A2-F400C1716C92}" scale="75" colorId="22" showPageBreaks="1" fitToPage="1" printArea="1" hiddenColumns="1" view="pageBreakPreview">
      <pageMargins left="0.85" right="0.6" top="0.6" bottom="0.85" header="0.5" footer="0.5"/>
      <pageSetup paperSize="17" scale="35" fitToHeight="0" orientation="landscape" r:id="rId2"/>
      <headerFooter alignWithMargins="0"/>
    </customSheetView>
    <customSheetView guid="{147FE26F-38ED-435B-BFF1-0F505117CCC8}" scale="75" colorId="22" showPageBreaks="1" fitToPage="1" printArea="1" hiddenColumns="1" view="pageBreakPreview" topLeftCell="B1">
      <pane xSplit="2" ySplit="14" topLeftCell="D15" activePane="bottomRight" state="frozen"/>
      <selection pane="bottomRight" activeCell="D15" sqref="D15"/>
      <rowBreaks count="1" manualBreakCount="1">
        <brk id="196" min="1" max="32" man="1"/>
      </rowBreaks>
      <pageMargins left="0.85" right="0.6" top="0.6" bottom="0.85" header="0.5" footer="0.5"/>
      <pageSetup paperSize="17" scale="33" fitToHeight="0" orientation="landscape" r:id="rId3"/>
      <headerFooter alignWithMargins="0"/>
    </customSheetView>
  </customSheetViews>
  <phoneticPr fontId="20" type="noConversion"/>
  <pageMargins left="0.85" right="0.6" top="0.6" bottom="0.85" header="0.5" footer="0.5"/>
  <pageSetup scale="31" fitToHeight="0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AA230"/>
  <sheetViews>
    <sheetView topLeftCell="E180" zoomScale="70" zoomScaleNormal="70" workbookViewId="0">
      <selection activeCell="Q216" sqref="Q216"/>
    </sheetView>
  </sheetViews>
  <sheetFormatPr defaultRowHeight="15" x14ac:dyDescent="0.25"/>
  <cols>
    <col min="1" max="1" width="12.26953125" bestFit="1" customWidth="1"/>
    <col min="2" max="2" width="13.453125" customWidth="1"/>
    <col min="3" max="3" width="32.08984375" bestFit="1" customWidth="1"/>
    <col min="4" max="4" width="55.08984375" bestFit="1" customWidth="1"/>
    <col min="5" max="5" width="10.54296875" customWidth="1"/>
    <col min="6" max="6" width="11.54296875" bestFit="1" customWidth="1"/>
    <col min="7" max="7" width="11.54296875" customWidth="1"/>
    <col min="8" max="8" width="14" customWidth="1"/>
    <col min="9" max="9" width="11" bestFit="1" customWidth="1"/>
    <col min="11" max="11" width="11.08984375" customWidth="1"/>
    <col min="12" max="12" width="13.453125" customWidth="1"/>
    <col min="13" max="13" width="12.7265625" customWidth="1"/>
    <col min="14" max="15" width="10.54296875" bestFit="1" customWidth="1"/>
    <col min="16" max="16" width="155.54296875" customWidth="1"/>
  </cols>
  <sheetData>
    <row r="1" spans="1:16" ht="23.4" thickTop="1" x14ac:dyDescent="0.4">
      <c r="A1" s="52"/>
      <c r="B1" s="53"/>
      <c r="C1" s="54"/>
      <c r="D1" s="54"/>
      <c r="E1" s="360" t="s">
        <v>300</v>
      </c>
      <c r="F1" s="362" t="s">
        <v>452</v>
      </c>
      <c r="G1" s="363"/>
      <c r="H1" s="55"/>
      <c r="I1" s="56"/>
      <c r="J1" s="364"/>
      <c r="K1" s="54"/>
      <c r="L1" s="362"/>
      <c r="M1" s="368"/>
      <c r="N1" s="53"/>
      <c r="O1" s="3"/>
      <c r="P1" s="347"/>
    </row>
    <row r="2" spans="1:16" ht="22.8" x14ac:dyDescent="0.4">
      <c r="A2" s="58"/>
      <c r="B2" s="59"/>
      <c r="C2" s="60"/>
      <c r="D2" s="60"/>
      <c r="E2" s="66" t="s">
        <v>21</v>
      </c>
      <c r="F2" s="361" t="s">
        <v>453</v>
      </c>
      <c r="G2" s="351"/>
      <c r="H2" s="61"/>
      <c r="I2" s="62"/>
      <c r="J2" s="365"/>
      <c r="K2" s="60"/>
      <c r="L2" s="361" t="s">
        <v>300</v>
      </c>
      <c r="M2" s="369" t="s">
        <v>417</v>
      </c>
      <c r="N2" s="59"/>
      <c r="O2" s="4"/>
      <c r="P2" s="347"/>
    </row>
    <row r="3" spans="1:16" ht="17.399999999999999" x14ac:dyDescent="0.3">
      <c r="A3" s="64"/>
      <c r="B3" s="65"/>
      <c r="C3" s="60"/>
      <c r="D3" s="60"/>
      <c r="E3" s="66" t="s">
        <v>34</v>
      </c>
      <c r="F3" s="361" t="s">
        <v>21</v>
      </c>
      <c r="G3" s="351" t="s">
        <v>452</v>
      </c>
      <c r="H3" s="61"/>
      <c r="I3" s="62"/>
      <c r="J3" s="361" t="s">
        <v>452</v>
      </c>
      <c r="K3" s="60"/>
      <c r="L3" s="361" t="s">
        <v>17</v>
      </c>
      <c r="M3" s="370" t="s">
        <v>4</v>
      </c>
      <c r="N3" s="68" t="s">
        <v>1</v>
      </c>
      <c r="O3" s="1" t="s">
        <v>5</v>
      </c>
      <c r="P3" s="126" t="s">
        <v>296</v>
      </c>
    </row>
    <row r="4" spans="1:16" ht="17.399999999999999" x14ac:dyDescent="0.3">
      <c r="A4" s="64" t="s">
        <v>6</v>
      </c>
      <c r="B4" s="63" t="s">
        <v>7</v>
      </c>
      <c r="C4" s="60"/>
      <c r="D4" s="60"/>
      <c r="E4" s="258">
        <v>2010</v>
      </c>
      <c r="F4" s="361" t="s">
        <v>34</v>
      </c>
      <c r="G4" s="351" t="s">
        <v>424</v>
      </c>
      <c r="H4" s="61" t="s">
        <v>5</v>
      </c>
      <c r="I4" s="367" t="s">
        <v>300</v>
      </c>
      <c r="J4" s="361">
        <v>2023</v>
      </c>
      <c r="K4" s="66" t="s">
        <v>9</v>
      </c>
      <c r="L4" s="361" t="s">
        <v>450</v>
      </c>
      <c r="M4" s="370" t="s">
        <v>17</v>
      </c>
      <c r="N4" s="68" t="s">
        <v>18</v>
      </c>
      <c r="O4" s="1" t="s">
        <v>19</v>
      </c>
      <c r="P4" s="126" t="s">
        <v>297</v>
      </c>
    </row>
    <row r="5" spans="1:16" ht="17.399999999999999" x14ac:dyDescent="0.3">
      <c r="A5" s="64" t="s">
        <v>13</v>
      </c>
      <c r="B5" s="63" t="s">
        <v>11</v>
      </c>
      <c r="C5" s="60"/>
      <c r="D5" s="60"/>
      <c r="E5" s="258" t="s">
        <v>451</v>
      </c>
      <c r="F5" s="486">
        <v>2020</v>
      </c>
      <c r="G5" s="351" t="s">
        <v>425</v>
      </c>
      <c r="H5" s="61" t="s">
        <v>20</v>
      </c>
      <c r="I5" s="61" t="s">
        <v>22</v>
      </c>
      <c r="J5" s="361" t="s">
        <v>22</v>
      </c>
      <c r="K5" s="66" t="s">
        <v>23</v>
      </c>
      <c r="L5" s="361" t="s">
        <v>29</v>
      </c>
      <c r="M5" s="370" t="s">
        <v>16</v>
      </c>
      <c r="N5" s="63" t="s">
        <v>16</v>
      </c>
      <c r="O5" s="1" t="s">
        <v>16</v>
      </c>
      <c r="P5" s="126" t="s">
        <v>298</v>
      </c>
    </row>
    <row r="6" spans="1:16" ht="21" x14ac:dyDescent="0.4">
      <c r="A6" s="64" t="s">
        <v>30</v>
      </c>
      <c r="B6" s="63" t="s">
        <v>31</v>
      </c>
      <c r="C6" s="66" t="s">
        <v>32</v>
      </c>
      <c r="D6" s="66" t="s">
        <v>33</v>
      </c>
      <c r="E6" s="258"/>
      <c r="F6" s="486" t="s">
        <v>454</v>
      </c>
      <c r="G6" s="351" t="s">
        <v>455</v>
      </c>
      <c r="H6" s="61" t="s">
        <v>34</v>
      </c>
      <c r="I6" s="61" t="s">
        <v>35</v>
      </c>
      <c r="J6" s="361" t="s">
        <v>457</v>
      </c>
      <c r="K6" s="66" t="s">
        <v>36</v>
      </c>
      <c r="L6" s="361" t="s">
        <v>456</v>
      </c>
      <c r="M6" s="370" t="s">
        <v>29</v>
      </c>
      <c r="N6" s="68" t="s">
        <v>29</v>
      </c>
      <c r="O6" s="1" t="s">
        <v>29</v>
      </c>
      <c r="P6" s="350">
        <v>2020</v>
      </c>
    </row>
    <row r="7" spans="1:16" ht="21.6" thickBot="1" x14ac:dyDescent="0.45">
      <c r="A7" s="71" t="s">
        <v>41</v>
      </c>
      <c r="B7" s="72" t="s">
        <v>41</v>
      </c>
      <c r="C7" s="73" t="s">
        <v>41</v>
      </c>
      <c r="D7" s="73" t="s">
        <v>41</v>
      </c>
      <c r="E7" s="73" t="s">
        <v>425</v>
      </c>
      <c r="F7" s="532" t="s">
        <v>454</v>
      </c>
      <c r="G7" s="532">
        <v>2023</v>
      </c>
      <c r="H7" s="74" t="s">
        <v>41</v>
      </c>
      <c r="I7" s="75" t="s">
        <v>41</v>
      </c>
      <c r="J7" s="73"/>
      <c r="K7" s="73" t="s">
        <v>41</v>
      </c>
      <c r="L7" s="533"/>
      <c r="M7" s="73" t="s">
        <v>41</v>
      </c>
      <c r="N7" s="72" t="s">
        <v>41</v>
      </c>
      <c r="O7" s="2" t="s">
        <v>41</v>
      </c>
      <c r="P7" s="349">
        <v>2023</v>
      </c>
    </row>
    <row r="8" spans="1:16" ht="21.6" thickTop="1" thickBot="1" x14ac:dyDescent="0.4">
      <c r="A8" s="76">
        <v>1</v>
      </c>
      <c r="B8" s="77"/>
      <c r="C8" s="77" t="s">
        <v>42</v>
      </c>
      <c r="D8" s="78" t="s">
        <v>43</v>
      </c>
      <c r="E8" s="79" t="str">
        <f>+'2025 TAS (2024 Counts)'!E15</f>
        <v>UZ</v>
      </c>
      <c r="F8" s="79"/>
      <c r="G8" s="79"/>
      <c r="H8" s="80" t="str">
        <f>+'2025 TAS (2024 Counts)'!F15</f>
        <v>2UC</v>
      </c>
      <c r="I8" s="80" t="s">
        <v>46</v>
      </c>
      <c r="J8" s="80"/>
      <c r="K8" s="81">
        <v>0.68</v>
      </c>
      <c r="L8" s="83"/>
      <c r="M8" s="83">
        <v>475</v>
      </c>
      <c r="N8" s="82"/>
      <c r="O8" s="20">
        <f>IF(N8=" ",M8,N8)</f>
        <v>0</v>
      </c>
      <c r="P8" s="298" t="s">
        <v>349</v>
      </c>
    </row>
    <row r="9" spans="1:16" ht="21.6" thickTop="1" thickBot="1" x14ac:dyDescent="0.4">
      <c r="A9" s="11">
        <v>2</v>
      </c>
      <c r="B9" s="12"/>
      <c r="C9" s="12" t="s">
        <v>47</v>
      </c>
      <c r="D9" s="13" t="s">
        <v>43</v>
      </c>
      <c r="E9" s="79" t="str">
        <f>+'2025 TAS (2024 Counts)'!E16</f>
        <v>UZ</v>
      </c>
      <c r="F9" s="357"/>
      <c r="G9" s="357"/>
      <c r="H9" s="80" t="str">
        <f>+'2025 TAS (2024 Counts)'!F16</f>
        <v>2UC</v>
      </c>
      <c r="I9" s="10" t="s">
        <v>46</v>
      </c>
      <c r="J9" s="310"/>
      <c r="K9" s="15">
        <v>0.78</v>
      </c>
      <c r="L9" s="312"/>
      <c r="M9" s="18">
        <v>475</v>
      </c>
      <c r="N9" s="16"/>
      <c r="O9" s="20">
        <f t="shared" ref="O9:O74" si="0">IF(N9=" ",M9,N9)</f>
        <v>0</v>
      </c>
      <c r="P9" s="298" t="s">
        <v>349</v>
      </c>
    </row>
    <row r="10" spans="1:16" ht="21.6" thickTop="1" thickBot="1" x14ac:dyDescent="0.4">
      <c r="A10" s="11">
        <v>3</v>
      </c>
      <c r="B10" s="12"/>
      <c r="C10" s="12" t="s">
        <v>48</v>
      </c>
      <c r="D10" s="13" t="s">
        <v>43</v>
      </c>
      <c r="E10" s="79" t="str">
        <f>+'2025 TAS (2024 Counts)'!E17</f>
        <v>UZ</v>
      </c>
      <c r="F10" s="357"/>
      <c r="G10" s="357"/>
      <c r="H10" s="80" t="str">
        <f>+'2025 TAS (2024 Counts)'!F17</f>
        <v>2UC</v>
      </c>
      <c r="I10" s="10" t="s">
        <v>46</v>
      </c>
      <c r="J10" s="310"/>
      <c r="K10" s="15">
        <v>0.56999999999999995</v>
      </c>
      <c r="L10" s="312"/>
      <c r="M10" s="18">
        <v>475</v>
      </c>
      <c r="N10" s="16"/>
      <c r="O10" s="20">
        <f t="shared" si="0"/>
        <v>0</v>
      </c>
      <c r="P10" s="298" t="s">
        <v>349</v>
      </c>
    </row>
    <row r="11" spans="1:16" ht="21.6" thickTop="1" thickBot="1" x14ac:dyDescent="0.4">
      <c r="A11" s="11">
        <v>4</v>
      </c>
      <c r="B11" s="12"/>
      <c r="C11" s="12" t="s">
        <v>49</v>
      </c>
      <c r="D11" s="13" t="s">
        <v>50</v>
      </c>
      <c r="E11" s="79" t="str">
        <f>+'2025 TAS (2024 Counts)'!E18</f>
        <v>TR</v>
      </c>
      <c r="F11" s="357"/>
      <c r="G11" s="357"/>
      <c r="H11" s="80" t="str">
        <f>+'2025 TAS (2024 Counts)'!F18</f>
        <v>2MiC</v>
      </c>
      <c r="I11" s="10" t="s">
        <v>53</v>
      </c>
      <c r="J11" s="310"/>
      <c r="K11" s="15">
        <v>2.4500000000000002</v>
      </c>
      <c r="L11" s="312"/>
      <c r="M11" s="18">
        <v>1050</v>
      </c>
      <c r="N11" s="16"/>
      <c r="O11" s="20">
        <f t="shared" si="0"/>
        <v>0</v>
      </c>
      <c r="P11" s="299" t="s">
        <v>350</v>
      </c>
    </row>
    <row r="12" spans="1:16" ht="21.6" thickTop="1" thickBot="1" x14ac:dyDescent="0.4">
      <c r="A12" s="11">
        <v>5</v>
      </c>
      <c r="B12" s="12"/>
      <c r="C12" s="12" t="s">
        <v>54</v>
      </c>
      <c r="D12" s="13" t="s">
        <v>55</v>
      </c>
      <c r="E12" s="79" t="str">
        <f>+'2025 TAS (2024 Counts)'!E19</f>
        <v>TR</v>
      </c>
      <c r="F12" s="357"/>
      <c r="G12" s="357"/>
      <c r="H12" s="80" t="str">
        <f>+'2025 TAS (2024 Counts)'!F19</f>
        <v>2MiC</v>
      </c>
      <c r="I12" s="10" t="s">
        <v>53</v>
      </c>
      <c r="J12" s="310"/>
      <c r="K12" s="15">
        <v>1.23</v>
      </c>
      <c r="L12" s="312"/>
      <c r="M12" s="18">
        <v>1050</v>
      </c>
      <c r="N12" s="16"/>
      <c r="O12" s="20">
        <f t="shared" si="0"/>
        <v>0</v>
      </c>
      <c r="P12" s="299" t="s">
        <v>350</v>
      </c>
    </row>
    <row r="13" spans="1:16" ht="21.6" thickTop="1" thickBot="1" x14ac:dyDescent="0.4">
      <c r="A13" s="11">
        <v>7</v>
      </c>
      <c r="B13" s="12"/>
      <c r="C13" s="12" t="s">
        <v>56</v>
      </c>
      <c r="D13" s="13" t="s">
        <v>57</v>
      </c>
      <c r="E13" s="79" t="str">
        <f>+'2025 TAS (2024 Counts)'!E20</f>
        <v>UZ</v>
      </c>
      <c r="F13" s="357"/>
      <c r="G13" s="357"/>
      <c r="H13" s="80" t="str">
        <f>+'2025 TAS (2024 Counts)'!F20</f>
        <v>2UC</v>
      </c>
      <c r="I13" s="10" t="s">
        <v>53</v>
      </c>
      <c r="J13" s="310"/>
      <c r="K13" s="15">
        <v>0.76</v>
      </c>
      <c r="L13" s="312"/>
      <c r="M13" s="18">
        <v>960</v>
      </c>
      <c r="N13" s="16"/>
      <c r="O13" s="20">
        <f t="shared" si="0"/>
        <v>0</v>
      </c>
      <c r="P13" s="298" t="s">
        <v>351</v>
      </c>
    </row>
    <row r="14" spans="1:16" ht="22.2" thickTop="1" thickBot="1" x14ac:dyDescent="0.45">
      <c r="A14" s="11">
        <v>8</v>
      </c>
      <c r="B14" s="12"/>
      <c r="C14" s="12" t="s">
        <v>58</v>
      </c>
      <c r="D14" s="13" t="s">
        <v>59</v>
      </c>
      <c r="E14" s="79" t="str">
        <f>+'2025 TAS (2024 Counts)'!E21</f>
        <v>RU</v>
      </c>
      <c r="F14" s="296"/>
      <c r="G14" s="296"/>
      <c r="H14" s="80" t="str">
        <f>+'2025 TAS (2024 Counts)'!F21</f>
        <v>2MiC</v>
      </c>
      <c r="I14" s="10" t="s">
        <v>46</v>
      </c>
      <c r="J14" s="310"/>
      <c r="K14" s="15">
        <v>3.99</v>
      </c>
      <c r="L14" s="312"/>
      <c r="M14" s="18">
        <v>820</v>
      </c>
      <c r="N14" s="16"/>
      <c r="O14" s="20">
        <f t="shared" si="0"/>
        <v>0</v>
      </c>
      <c r="P14" s="299" t="s">
        <v>299</v>
      </c>
    </row>
    <row r="15" spans="1:16" ht="22.2" thickTop="1" thickBot="1" x14ac:dyDescent="0.45">
      <c r="A15" s="11">
        <v>10</v>
      </c>
      <c r="B15" s="12"/>
      <c r="C15" s="12" t="s">
        <v>61</v>
      </c>
      <c r="D15" s="13" t="s">
        <v>62</v>
      </c>
      <c r="E15" s="79" t="str">
        <f>+'2025 TAS (2024 Counts)'!E22</f>
        <v>RU</v>
      </c>
      <c r="F15" s="296"/>
      <c r="G15" s="296"/>
      <c r="H15" s="80" t="str">
        <f>+'2025 TAS (2024 Counts)'!F22</f>
        <v>2MaC</v>
      </c>
      <c r="I15" s="10" t="s">
        <v>46</v>
      </c>
      <c r="J15" s="310"/>
      <c r="K15" s="15">
        <v>4.92</v>
      </c>
      <c r="L15" s="312"/>
      <c r="M15" s="18">
        <v>820</v>
      </c>
      <c r="N15" s="16"/>
      <c r="O15" s="20">
        <f t="shared" si="0"/>
        <v>0</v>
      </c>
      <c r="P15" s="299" t="s">
        <v>299</v>
      </c>
    </row>
    <row r="16" spans="1:16" ht="22.2" thickTop="1" thickBot="1" x14ac:dyDescent="0.45">
      <c r="A16" s="22">
        <v>11</v>
      </c>
      <c r="B16" s="23"/>
      <c r="C16" s="23" t="s">
        <v>61</v>
      </c>
      <c r="D16" s="24" t="s">
        <v>64</v>
      </c>
      <c r="E16" s="79" t="str">
        <f>+'2025 TAS (2024 Counts)'!E23</f>
        <v>RU</v>
      </c>
      <c r="F16" s="296"/>
      <c r="G16" s="296"/>
      <c r="H16" s="80" t="str">
        <f>+'2025 TAS (2024 Counts)'!F23</f>
        <v>2MaC</v>
      </c>
      <c r="I16" s="26" t="s">
        <v>46</v>
      </c>
      <c r="J16" s="26"/>
      <c r="K16" s="27">
        <v>2.4700000000000002</v>
      </c>
      <c r="L16" s="28"/>
      <c r="M16" s="28">
        <v>820</v>
      </c>
      <c r="N16" s="17"/>
      <c r="O16" s="20">
        <f t="shared" si="0"/>
        <v>0</v>
      </c>
      <c r="P16" s="299" t="s">
        <v>299</v>
      </c>
    </row>
    <row r="17" spans="1:16" ht="22.2" thickTop="1" thickBot="1" x14ac:dyDescent="0.45">
      <c r="A17" s="11">
        <v>12</v>
      </c>
      <c r="B17" s="12"/>
      <c r="C17" s="12" t="s">
        <v>61</v>
      </c>
      <c r="D17" s="13" t="s">
        <v>65</v>
      </c>
      <c r="E17" s="79" t="str">
        <f>+'2025 TAS (2024 Counts)'!E24</f>
        <v>RD</v>
      </c>
      <c r="F17" s="296"/>
      <c r="G17" s="296"/>
      <c r="H17" s="80" t="str">
        <f>+'2025 TAS (2024 Counts)'!F24</f>
        <v>2MaC</v>
      </c>
      <c r="I17" s="10" t="s">
        <v>46</v>
      </c>
      <c r="J17" s="310"/>
      <c r="K17" s="15">
        <v>2.27</v>
      </c>
      <c r="L17" s="312"/>
      <c r="M17" s="18">
        <v>1100</v>
      </c>
      <c r="N17" s="16"/>
      <c r="O17" s="20">
        <f t="shared" si="0"/>
        <v>0</v>
      </c>
      <c r="P17" s="299" t="s">
        <v>309</v>
      </c>
    </row>
    <row r="18" spans="1:16" ht="22.2" thickTop="1" thickBot="1" x14ac:dyDescent="0.45">
      <c r="A18" s="11">
        <v>13</v>
      </c>
      <c r="B18" s="12"/>
      <c r="C18" s="12" t="s">
        <v>61</v>
      </c>
      <c r="D18" s="13" t="s">
        <v>67</v>
      </c>
      <c r="E18" s="79" t="str">
        <f>+'2025 TAS (2024 Counts)'!E25</f>
        <v>RD</v>
      </c>
      <c r="F18" s="296"/>
      <c r="G18" s="296"/>
      <c r="H18" s="80" t="str">
        <f>+'2025 TAS (2024 Counts)'!F25</f>
        <v>2MaC</v>
      </c>
      <c r="I18" s="10" t="s">
        <v>46</v>
      </c>
      <c r="J18" s="310"/>
      <c r="K18" s="15">
        <v>1.59</v>
      </c>
      <c r="L18" s="312"/>
      <c r="M18" s="18">
        <v>1100</v>
      </c>
      <c r="N18" s="16"/>
      <c r="O18" s="20">
        <f t="shared" si="0"/>
        <v>0</v>
      </c>
      <c r="P18" s="299" t="s">
        <v>309</v>
      </c>
    </row>
    <row r="19" spans="1:16" ht="22.2" thickTop="1" thickBot="1" x14ac:dyDescent="0.45">
      <c r="A19" s="11">
        <v>14</v>
      </c>
      <c r="B19" s="12">
        <v>15</v>
      </c>
      <c r="C19" s="12" t="s">
        <v>61</v>
      </c>
      <c r="D19" s="13" t="s">
        <v>68</v>
      </c>
      <c r="E19" s="79" t="str">
        <f>+'2025 TAS (2024 Counts)'!E26</f>
        <v>RU</v>
      </c>
      <c r="F19" s="296"/>
      <c r="G19" s="296"/>
      <c r="H19" s="80" t="str">
        <f>+'2025 TAS (2024 Counts)'!F26</f>
        <v>2MaC</v>
      </c>
      <c r="I19" s="10" t="s">
        <v>46</v>
      </c>
      <c r="J19" s="310"/>
      <c r="K19" s="15">
        <v>2.71</v>
      </c>
      <c r="L19" s="312"/>
      <c r="M19" s="18">
        <v>820</v>
      </c>
      <c r="N19" s="16"/>
      <c r="O19" s="20">
        <f t="shared" si="0"/>
        <v>0</v>
      </c>
      <c r="P19" s="299" t="s">
        <v>299</v>
      </c>
    </row>
    <row r="20" spans="1:16" ht="22.2" thickTop="1" thickBot="1" x14ac:dyDescent="0.45">
      <c r="A20" s="11">
        <v>15</v>
      </c>
      <c r="B20" s="12"/>
      <c r="C20" s="12" t="s">
        <v>61</v>
      </c>
      <c r="D20" s="13" t="s">
        <v>69</v>
      </c>
      <c r="E20" s="79" t="str">
        <f>+'2025 TAS (2024 Counts)'!E27</f>
        <v>RU</v>
      </c>
      <c r="F20" s="296"/>
      <c r="G20" s="296"/>
      <c r="H20" s="80" t="str">
        <f>+'2025 TAS (2024 Counts)'!F27</f>
        <v>2MaC</v>
      </c>
      <c r="I20" s="10" t="s">
        <v>46</v>
      </c>
      <c r="J20" s="310"/>
      <c r="K20" s="15">
        <v>7.39</v>
      </c>
      <c r="L20" s="312"/>
      <c r="M20" s="18">
        <v>820</v>
      </c>
      <c r="N20" s="16"/>
      <c r="O20" s="20">
        <f t="shared" si="0"/>
        <v>0</v>
      </c>
      <c r="P20" s="299" t="s">
        <v>299</v>
      </c>
    </row>
    <row r="21" spans="1:16" ht="22.2" thickTop="1" thickBot="1" x14ac:dyDescent="0.45">
      <c r="A21" s="22">
        <v>16</v>
      </c>
      <c r="B21" s="23"/>
      <c r="C21" s="23" t="s">
        <v>61</v>
      </c>
      <c r="D21" s="24" t="s">
        <v>70</v>
      </c>
      <c r="E21" s="79" t="str">
        <f>+'2025 TAS (2024 Counts)'!E28</f>
        <v>RU</v>
      </c>
      <c r="F21" s="296"/>
      <c r="G21" s="296"/>
      <c r="H21" s="80" t="str">
        <f>+'2025 TAS (2024 Counts)'!F28</f>
        <v>2MaC</v>
      </c>
      <c r="I21" s="26" t="s">
        <v>46</v>
      </c>
      <c r="J21" s="26"/>
      <c r="K21" s="27">
        <v>6.36</v>
      </c>
      <c r="L21" s="28"/>
      <c r="M21" s="28">
        <v>820</v>
      </c>
      <c r="N21" s="17"/>
      <c r="O21" s="20">
        <f t="shared" si="0"/>
        <v>0</v>
      </c>
      <c r="P21" s="299" t="s">
        <v>299</v>
      </c>
    </row>
    <row r="22" spans="1:16" ht="21.6" thickTop="1" thickBot="1" x14ac:dyDescent="0.4">
      <c r="A22" s="11">
        <v>17.100000000000001</v>
      </c>
      <c r="B22" s="12"/>
      <c r="C22" s="12" t="s">
        <v>61</v>
      </c>
      <c r="D22" s="13" t="s">
        <v>352</v>
      </c>
      <c r="E22" s="79" t="str">
        <f>+'2025 TAS (2024 Counts)'!E29</f>
        <v>TR</v>
      </c>
      <c r="F22" s="358"/>
      <c r="G22" s="358"/>
      <c r="H22" s="80" t="str">
        <f>+'2025 TAS (2024 Counts)'!F29</f>
        <v>2MaC</v>
      </c>
      <c r="I22" s="10" t="s">
        <v>53</v>
      </c>
      <c r="J22" s="310"/>
      <c r="K22" s="15">
        <v>4.0999999999999996</v>
      </c>
      <c r="L22" s="312"/>
      <c r="M22" s="18">
        <v>2110</v>
      </c>
      <c r="N22" s="16"/>
      <c r="O22" s="20">
        <f t="shared" si="0"/>
        <v>0</v>
      </c>
      <c r="P22" s="340" t="s">
        <v>353</v>
      </c>
    </row>
    <row r="23" spans="1:16" ht="21.6" thickTop="1" thickBot="1" x14ac:dyDescent="0.4">
      <c r="A23" s="11">
        <v>17.2</v>
      </c>
      <c r="B23" s="12"/>
      <c r="C23" s="12" t="s">
        <v>61</v>
      </c>
      <c r="D23" s="13" t="s">
        <v>341</v>
      </c>
      <c r="E23" s="79" t="str">
        <f>+'2025 TAS (2024 Counts)'!E30</f>
        <v>UZ</v>
      </c>
      <c r="F23" s="297"/>
      <c r="G23" s="297"/>
      <c r="H23" s="80" t="str">
        <f>+'2025 TAS (2024 Counts)'!F30</f>
        <v>2MaC</v>
      </c>
      <c r="I23" s="10" t="s">
        <v>53</v>
      </c>
      <c r="J23" s="310"/>
      <c r="K23" s="15">
        <v>1.27</v>
      </c>
      <c r="L23" s="312"/>
      <c r="M23" s="18">
        <v>1440</v>
      </c>
      <c r="N23" s="16"/>
      <c r="O23" s="20">
        <f t="shared" si="0"/>
        <v>0</v>
      </c>
      <c r="P23" s="299" t="s">
        <v>302</v>
      </c>
    </row>
    <row r="24" spans="1:16" ht="22.2" thickTop="1" thickBot="1" x14ac:dyDescent="0.45">
      <c r="A24" s="11">
        <v>18</v>
      </c>
      <c r="B24" s="12"/>
      <c r="C24" s="12" t="s">
        <v>71</v>
      </c>
      <c r="D24" s="13" t="s">
        <v>72</v>
      </c>
      <c r="E24" s="79" t="str">
        <f>+'2025 TAS (2024 Counts)'!E31</f>
        <v>RU</v>
      </c>
      <c r="F24" s="296"/>
      <c r="G24" s="296"/>
      <c r="H24" s="80" t="str">
        <f>+'2025 TAS (2024 Counts)'!F31</f>
        <v>2MaC</v>
      </c>
      <c r="I24" s="10" t="s">
        <v>46</v>
      </c>
      <c r="J24" s="310"/>
      <c r="K24" s="15">
        <v>0.97</v>
      </c>
      <c r="L24" s="312"/>
      <c r="M24" s="18">
        <v>820</v>
      </c>
      <c r="N24" s="16"/>
      <c r="O24" s="20">
        <f t="shared" si="0"/>
        <v>0</v>
      </c>
      <c r="P24" s="299" t="s">
        <v>299</v>
      </c>
    </row>
    <row r="25" spans="1:16" ht="22.2" thickTop="1" thickBot="1" x14ac:dyDescent="0.45">
      <c r="A25" s="11">
        <v>19</v>
      </c>
      <c r="B25" s="12"/>
      <c r="C25" s="12" t="s">
        <v>71</v>
      </c>
      <c r="D25" s="13" t="s">
        <v>73</v>
      </c>
      <c r="E25" s="79" t="str">
        <f>+'2025 TAS (2024 Counts)'!E32</f>
        <v>RU</v>
      </c>
      <c r="F25" s="296"/>
      <c r="G25" s="296"/>
      <c r="H25" s="80" t="str">
        <f>+'2025 TAS (2024 Counts)'!F32</f>
        <v>2MaC</v>
      </c>
      <c r="I25" s="10" t="s">
        <v>46</v>
      </c>
      <c r="J25" s="310"/>
      <c r="K25" s="15">
        <v>4.4800000000000004</v>
      </c>
      <c r="L25" s="312"/>
      <c r="M25" s="18">
        <v>820</v>
      </c>
      <c r="N25" s="16"/>
      <c r="O25" s="20">
        <f t="shared" si="0"/>
        <v>0</v>
      </c>
      <c r="P25" s="299" t="s">
        <v>299</v>
      </c>
    </row>
    <row r="26" spans="1:16" ht="21.6" thickTop="1" thickBot="1" x14ac:dyDescent="0.4">
      <c r="A26" s="11">
        <v>20</v>
      </c>
      <c r="B26" s="12"/>
      <c r="C26" s="12" t="s">
        <v>71</v>
      </c>
      <c r="D26" s="13" t="s">
        <v>70</v>
      </c>
      <c r="E26" s="79" t="str">
        <f>+'2025 TAS (2024 Counts)'!E33</f>
        <v>TR</v>
      </c>
      <c r="F26" s="357"/>
      <c r="G26" s="357"/>
      <c r="H26" s="80" t="str">
        <f>+'2025 TAS (2024 Counts)'!F33</f>
        <v>2MaC</v>
      </c>
      <c r="I26" s="10" t="s">
        <v>53</v>
      </c>
      <c r="J26" s="310"/>
      <c r="K26" s="15">
        <v>3.76</v>
      </c>
      <c r="L26" s="312"/>
      <c r="M26" s="18">
        <v>2110</v>
      </c>
      <c r="N26" s="16"/>
      <c r="O26" s="20">
        <f t="shared" si="0"/>
        <v>0</v>
      </c>
      <c r="P26" s="340" t="s">
        <v>353</v>
      </c>
    </row>
    <row r="27" spans="1:16" ht="21.6" thickTop="1" thickBot="1" x14ac:dyDescent="0.4">
      <c r="A27" s="11">
        <v>21.1</v>
      </c>
      <c r="B27" s="12"/>
      <c r="C27" s="12" t="s">
        <v>71</v>
      </c>
      <c r="D27" s="13" t="s">
        <v>74</v>
      </c>
      <c r="E27" s="79" t="str">
        <f>+'2025 TAS (2024 Counts)'!E34</f>
        <v>TR</v>
      </c>
      <c r="F27" s="357"/>
      <c r="G27" s="357"/>
      <c r="H27" s="80" t="str">
        <f>+'2025 TAS (2024 Counts)'!F34</f>
        <v>2MaC</v>
      </c>
      <c r="I27" s="10" t="s">
        <v>53</v>
      </c>
      <c r="J27" s="310"/>
      <c r="K27" s="15">
        <v>2.85</v>
      </c>
      <c r="L27" s="312"/>
      <c r="M27" s="18">
        <v>1310</v>
      </c>
      <c r="N27" s="16"/>
      <c r="O27" s="20">
        <f t="shared" si="0"/>
        <v>0</v>
      </c>
      <c r="P27" s="299" t="s">
        <v>301</v>
      </c>
    </row>
    <row r="28" spans="1:16" ht="21.6" thickTop="1" thickBot="1" x14ac:dyDescent="0.4">
      <c r="A28" s="11">
        <v>21.2</v>
      </c>
      <c r="B28" s="12"/>
      <c r="C28" s="12" t="s">
        <v>71</v>
      </c>
      <c r="D28" s="13" t="s">
        <v>75</v>
      </c>
      <c r="E28" s="79" t="str">
        <f>+'2025 TAS (2024 Counts)'!E35</f>
        <v>UZ</v>
      </c>
      <c r="F28" s="359"/>
      <c r="G28" s="359"/>
      <c r="H28" s="80" t="str">
        <f>+'2025 TAS (2024 Counts)'!F35</f>
        <v>4UC</v>
      </c>
      <c r="I28" s="10" t="s">
        <v>53</v>
      </c>
      <c r="J28" s="310"/>
      <c r="K28" s="15">
        <v>1.5</v>
      </c>
      <c r="L28" s="312"/>
      <c r="M28" s="18">
        <v>3220</v>
      </c>
      <c r="N28" s="16"/>
      <c r="O28" s="20">
        <f t="shared" si="0"/>
        <v>0</v>
      </c>
      <c r="P28" s="298" t="s">
        <v>355</v>
      </c>
    </row>
    <row r="29" spans="1:16" ht="21.6" thickTop="1" thickBot="1" x14ac:dyDescent="0.4">
      <c r="A29" s="11">
        <v>22</v>
      </c>
      <c r="B29" s="12"/>
      <c r="C29" s="12" t="s">
        <v>77</v>
      </c>
      <c r="D29" s="13" t="s">
        <v>78</v>
      </c>
      <c r="E29" s="79" t="str">
        <f>+'2025 TAS (2024 Counts)'!E36</f>
        <v>UZ</v>
      </c>
      <c r="F29" s="357"/>
      <c r="G29" s="357"/>
      <c r="H29" s="80" t="str">
        <f>+'2025 TAS (2024 Counts)'!F36</f>
        <v>2UC</v>
      </c>
      <c r="I29" s="10" t="s">
        <v>53</v>
      </c>
      <c r="J29" s="310"/>
      <c r="K29" s="15">
        <v>2.38</v>
      </c>
      <c r="L29" s="312"/>
      <c r="M29" s="18">
        <v>1150</v>
      </c>
      <c r="N29" s="16"/>
      <c r="O29" s="20">
        <f t="shared" si="0"/>
        <v>0</v>
      </c>
      <c r="P29" s="298" t="s">
        <v>303</v>
      </c>
    </row>
    <row r="30" spans="1:16" ht="21.6" thickTop="1" thickBot="1" x14ac:dyDescent="0.4">
      <c r="A30" s="11">
        <v>23.1</v>
      </c>
      <c r="B30" s="12">
        <v>286</v>
      </c>
      <c r="C30" s="12" t="s">
        <v>79</v>
      </c>
      <c r="D30" s="13" t="s">
        <v>80</v>
      </c>
      <c r="E30" s="79" t="str">
        <f>+'2025 TAS (2024 Counts)'!E37</f>
        <v>UZ</v>
      </c>
      <c r="F30" s="359"/>
      <c r="G30" s="359"/>
      <c r="H30" s="80" t="str">
        <f>+'2025 TAS (2024 Counts)'!F37</f>
        <v>2MaC</v>
      </c>
      <c r="I30" s="10" t="s">
        <v>53</v>
      </c>
      <c r="J30" s="310"/>
      <c r="K30" s="15">
        <v>0.56999999999999995</v>
      </c>
      <c r="L30" s="312"/>
      <c r="M30" s="18">
        <v>1440</v>
      </c>
      <c r="N30" s="16"/>
      <c r="O30" s="20">
        <f t="shared" si="0"/>
        <v>0</v>
      </c>
      <c r="P30" s="298" t="s">
        <v>302</v>
      </c>
    </row>
    <row r="31" spans="1:16" ht="21.6" thickTop="1" thickBot="1" x14ac:dyDescent="0.4">
      <c r="A31" s="11">
        <v>23.2</v>
      </c>
      <c r="B31" s="12"/>
      <c r="C31" s="12" t="s">
        <v>79</v>
      </c>
      <c r="D31" s="13" t="s">
        <v>81</v>
      </c>
      <c r="E31" s="79" t="str">
        <f>+'2025 TAS (2024 Counts)'!E38</f>
        <v>TR</v>
      </c>
      <c r="F31" s="357"/>
      <c r="G31" s="357"/>
      <c r="H31" s="80" t="str">
        <f>+'2025 TAS (2024 Counts)'!F38</f>
        <v>2MaC</v>
      </c>
      <c r="I31" s="10" t="s">
        <v>53</v>
      </c>
      <c r="J31" s="310"/>
      <c r="K31" s="15">
        <v>4.2300000000000004</v>
      </c>
      <c r="L31" s="312"/>
      <c r="M31" s="18">
        <v>1310</v>
      </c>
      <c r="N31" s="16"/>
      <c r="O31" s="20">
        <f t="shared" si="0"/>
        <v>0</v>
      </c>
      <c r="P31" s="299" t="s">
        <v>301</v>
      </c>
    </row>
    <row r="32" spans="1:16" ht="21.6" thickTop="1" thickBot="1" x14ac:dyDescent="0.4">
      <c r="A32" s="11">
        <v>24</v>
      </c>
      <c r="B32" s="12"/>
      <c r="C32" s="12" t="s">
        <v>79</v>
      </c>
      <c r="D32" s="13" t="s">
        <v>82</v>
      </c>
      <c r="E32" s="79" t="str">
        <f>+'2025 TAS (2024 Counts)'!E39</f>
        <v>TR</v>
      </c>
      <c r="F32" s="357"/>
      <c r="G32" s="357"/>
      <c r="H32" s="80" t="str">
        <f>+'2025 TAS (2024 Counts)'!F39</f>
        <v>2MaC</v>
      </c>
      <c r="I32" s="10" t="s">
        <v>53</v>
      </c>
      <c r="J32" s="310"/>
      <c r="K32" s="15">
        <v>2.5299999999999998</v>
      </c>
      <c r="L32" s="312"/>
      <c r="M32" s="18">
        <v>1310</v>
      </c>
      <c r="N32" s="16"/>
      <c r="O32" s="20">
        <f t="shared" si="0"/>
        <v>0</v>
      </c>
      <c r="P32" s="299" t="s">
        <v>301</v>
      </c>
    </row>
    <row r="33" spans="1:16" ht="21.6" thickTop="1" thickBot="1" x14ac:dyDescent="0.4">
      <c r="A33" s="11">
        <v>25.1</v>
      </c>
      <c r="B33" s="12"/>
      <c r="C33" s="12" t="s">
        <v>83</v>
      </c>
      <c r="D33" s="13" t="s">
        <v>84</v>
      </c>
      <c r="E33" s="79" t="str">
        <f>+'2025 TAS (2024 Counts)'!E40</f>
        <v>UZ</v>
      </c>
      <c r="F33" s="357"/>
      <c r="G33" s="357"/>
      <c r="H33" s="80" t="str">
        <f>+'2025 TAS (2024 Counts)'!F40</f>
        <v>2UC</v>
      </c>
      <c r="I33" s="10" t="s">
        <v>53</v>
      </c>
      <c r="J33" s="310"/>
      <c r="K33" s="15">
        <v>0.98</v>
      </c>
      <c r="L33" s="312"/>
      <c r="M33" s="18">
        <v>1440</v>
      </c>
      <c r="N33" s="16"/>
      <c r="O33" s="20">
        <f t="shared" si="0"/>
        <v>0</v>
      </c>
      <c r="P33" s="298" t="s">
        <v>302</v>
      </c>
    </row>
    <row r="34" spans="1:16" ht="21.6" thickTop="1" thickBot="1" x14ac:dyDescent="0.4">
      <c r="A34" s="11">
        <v>25.2</v>
      </c>
      <c r="B34" s="12"/>
      <c r="C34" s="12" t="s">
        <v>83</v>
      </c>
      <c r="D34" s="13" t="s">
        <v>85</v>
      </c>
      <c r="E34" s="79" t="str">
        <f>+'2025 TAS (2024 Counts)'!E41</f>
        <v>UZ</v>
      </c>
      <c r="F34" s="357"/>
      <c r="G34" s="357"/>
      <c r="H34" s="80" t="str">
        <f>+'2025 TAS (2024 Counts)'!F41</f>
        <v>2UC</v>
      </c>
      <c r="I34" s="10" t="s">
        <v>53</v>
      </c>
      <c r="J34" s="310"/>
      <c r="K34" s="15">
        <v>0.35</v>
      </c>
      <c r="L34" s="312"/>
      <c r="M34" s="18">
        <v>1440</v>
      </c>
      <c r="N34" s="16"/>
      <c r="O34" s="20">
        <f t="shared" si="0"/>
        <v>0</v>
      </c>
      <c r="P34" s="298" t="s">
        <v>302</v>
      </c>
    </row>
    <row r="35" spans="1:16" ht="21.6" thickTop="1" thickBot="1" x14ac:dyDescent="0.4">
      <c r="A35" s="11">
        <v>26</v>
      </c>
      <c r="B35" s="12"/>
      <c r="C35" s="12" t="s">
        <v>83</v>
      </c>
      <c r="D35" s="13" t="s">
        <v>86</v>
      </c>
      <c r="E35" s="79" t="str">
        <f>+'2025 TAS (2024 Counts)'!E42</f>
        <v>UZ</v>
      </c>
      <c r="F35" s="357"/>
      <c r="G35" s="357"/>
      <c r="H35" s="80" t="str">
        <f>+'2025 TAS (2024 Counts)'!F42</f>
        <v>2UC</v>
      </c>
      <c r="I35" s="10" t="s">
        <v>53</v>
      </c>
      <c r="J35" s="310"/>
      <c r="K35" s="15">
        <v>1.07</v>
      </c>
      <c r="L35" s="312"/>
      <c r="M35" s="18">
        <v>1440</v>
      </c>
      <c r="N35" s="16"/>
      <c r="O35" s="20">
        <f t="shared" si="0"/>
        <v>0</v>
      </c>
      <c r="P35" s="298" t="s">
        <v>302</v>
      </c>
    </row>
    <row r="36" spans="1:16" ht="21.6" thickTop="1" thickBot="1" x14ac:dyDescent="0.4">
      <c r="A36" s="11">
        <v>27</v>
      </c>
      <c r="B36" s="12"/>
      <c r="C36" s="12" t="s">
        <v>87</v>
      </c>
      <c r="D36" s="13" t="s">
        <v>88</v>
      </c>
      <c r="E36" s="79" t="str">
        <f>+'2025 TAS (2024 Counts)'!E43</f>
        <v>UZ</v>
      </c>
      <c r="F36" s="357"/>
      <c r="G36" s="357"/>
      <c r="H36" s="80" t="str">
        <f>+'2025 TAS (2024 Counts)'!F43</f>
        <v>2UC</v>
      </c>
      <c r="I36" s="10" t="s">
        <v>53</v>
      </c>
      <c r="J36" s="310"/>
      <c r="K36" s="15">
        <v>4.2699999999999996</v>
      </c>
      <c r="L36" s="312"/>
      <c r="M36" s="18">
        <v>1150</v>
      </c>
      <c r="N36" s="16"/>
      <c r="O36" s="20">
        <f t="shared" si="0"/>
        <v>0</v>
      </c>
      <c r="P36" s="298" t="s">
        <v>303</v>
      </c>
    </row>
    <row r="37" spans="1:16" ht="21.6" thickTop="1" thickBot="1" x14ac:dyDescent="0.4">
      <c r="A37" s="11">
        <v>28.1</v>
      </c>
      <c r="B37" s="12"/>
      <c r="C37" s="12" t="s">
        <v>87</v>
      </c>
      <c r="D37" s="13" t="s">
        <v>89</v>
      </c>
      <c r="E37" s="79" t="str">
        <f>+'2025 TAS (2024 Counts)'!E44</f>
        <v>UZ</v>
      </c>
      <c r="F37" s="357"/>
      <c r="G37" s="357"/>
      <c r="H37" s="80" t="str">
        <f>+'2025 TAS (2024 Counts)'!F44</f>
        <v>2UC</v>
      </c>
      <c r="I37" s="10" t="s">
        <v>53</v>
      </c>
      <c r="J37" s="310"/>
      <c r="K37" s="15">
        <v>0.65</v>
      </c>
      <c r="L37" s="312"/>
      <c r="M37" s="18">
        <v>1150</v>
      </c>
      <c r="N37" s="16"/>
      <c r="O37" s="20">
        <f t="shared" si="0"/>
        <v>0</v>
      </c>
      <c r="P37" s="298" t="s">
        <v>303</v>
      </c>
    </row>
    <row r="38" spans="1:16" ht="21.6" thickTop="1" thickBot="1" x14ac:dyDescent="0.4">
      <c r="A38" s="11">
        <v>28.2</v>
      </c>
      <c r="B38" s="12"/>
      <c r="C38" s="12" t="s">
        <v>87</v>
      </c>
      <c r="D38" s="13" t="s">
        <v>90</v>
      </c>
      <c r="E38" s="79" t="str">
        <f>+'2025 TAS (2024 Counts)'!E45</f>
        <v>UZ</v>
      </c>
      <c r="F38" s="357"/>
      <c r="G38" s="357"/>
      <c r="H38" s="80" t="str">
        <f>+'2025 TAS (2024 Counts)'!F45</f>
        <v>2UC</v>
      </c>
      <c r="I38" s="10" t="s">
        <v>53</v>
      </c>
      <c r="J38" s="310"/>
      <c r="K38" s="15">
        <v>1.77</v>
      </c>
      <c r="L38" s="312"/>
      <c r="M38" s="18">
        <v>1150</v>
      </c>
      <c r="N38" s="16"/>
      <c r="O38" s="20">
        <f t="shared" si="0"/>
        <v>0</v>
      </c>
      <c r="P38" s="298" t="s">
        <v>303</v>
      </c>
    </row>
    <row r="39" spans="1:16" ht="22.2" thickTop="1" thickBot="1" x14ac:dyDescent="0.45">
      <c r="A39" s="11">
        <v>29</v>
      </c>
      <c r="B39" s="12"/>
      <c r="C39" s="12" t="s">
        <v>91</v>
      </c>
      <c r="D39" s="13" t="s">
        <v>92</v>
      </c>
      <c r="E39" s="79" t="str">
        <f>+'2025 TAS (2024 Counts)'!E46</f>
        <v>RU</v>
      </c>
      <c r="F39" s="296"/>
      <c r="G39" s="296"/>
      <c r="H39" s="80" t="str">
        <f>+'2025 TAS (2024 Counts)'!F46</f>
        <v>2MaC</v>
      </c>
      <c r="I39" s="10" t="s">
        <v>46</v>
      </c>
      <c r="J39" s="310"/>
      <c r="K39" s="15">
        <v>5.55</v>
      </c>
      <c r="L39" s="312"/>
      <c r="M39" s="18">
        <v>820</v>
      </c>
      <c r="N39" s="16"/>
      <c r="O39" s="20">
        <f t="shared" si="0"/>
        <v>0</v>
      </c>
      <c r="P39" s="299" t="s">
        <v>299</v>
      </c>
    </row>
    <row r="40" spans="1:16" ht="21.6" thickTop="1" thickBot="1" x14ac:dyDescent="0.4">
      <c r="A40" s="11">
        <v>30</v>
      </c>
      <c r="B40" s="12"/>
      <c r="C40" s="12" t="s">
        <v>93</v>
      </c>
      <c r="D40" s="13" t="s">
        <v>94</v>
      </c>
      <c r="E40" s="79" t="str">
        <f>+'2025 TAS (2024 Counts)'!E47</f>
        <v>TR</v>
      </c>
      <c r="F40" s="357"/>
      <c r="G40" s="357"/>
      <c r="H40" s="80" t="str">
        <f>+'2025 TAS (2024 Counts)'!F47</f>
        <v>2MaC</v>
      </c>
      <c r="I40" s="10" t="s">
        <v>53</v>
      </c>
      <c r="J40" s="310"/>
      <c r="K40" s="15">
        <v>4.03</v>
      </c>
      <c r="L40" s="312"/>
      <c r="M40" s="18">
        <v>2110</v>
      </c>
      <c r="N40" s="16"/>
      <c r="O40" s="20">
        <f t="shared" si="0"/>
        <v>0</v>
      </c>
      <c r="P40" s="340" t="s">
        <v>353</v>
      </c>
    </row>
    <row r="41" spans="1:16" ht="21.6" thickTop="1" thickBot="1" x14ac:dyDescent="0.4">
      <c r="A41" s="11">
        <v>31</v>
      </c>
      <c r="B41" s="12"/>
      <c r="C41" s="12" t="s">
        <v>93</v>
      </c>
      <c r="D41" s="13" t="s">
        <v>95</v>
      </c>
      <c r="E41" s="79" t="str">
        <f>+'2025 TAS (2024 Counts)'!E48</f>
        <v>TR</v>
      </c>
      <c r="F41" s="357"/>
      <c r="G41" s="357"/>
      <c r="H41" s="80" t="str">
        <f>+'2025 TAS (2024 Counts)'!F48</f>
        <v>2MaC</v>
      </c>
      <c r="I41" s="10" t="s">
        <v>53</v>
      </c>
      <c r="J41" s="310"/>
      <c r="K41" s="15">
        <v>2.37</v>
      </c>
      <c r="L41" s="312"/>
      <c r="M41" s="18">
        <v>2110</v>
      </c>
      <c r="N41" s="16"/>
      <c r="O41" s="20">
        <f t="shared" si="0"/>
        <v>0</v>
      </c>
      <c r="P41" s="340" t="s">
        <v>353</v>
      </c>
    </row>
    <row r="42" spans="1:16" ht="21.6" thickTop="1" thickBot="1" x14ac:dyDescent="0.4">
      <c r="A42" s="11">
        <v>32</v>
      </c>
      <c r="B42" s="12"/>
      <c r="C42" s="12" t="s">
        <v>93</v>
      </c>
      <c r="D42" s="13" t="s">
        <v>96</v>
      </c>
      <c r="E42" s="79" t="str">
        <f>+'2025 TAS (2024 Counts)'!E49</f>
        <v>TR</v>
      </c>
      <c r="F42" s="357"/>
      <c r="G42" s="357"/>
      <c r="H42" s="80" t="str">
        <f>+'2025 TAS (2024 Counts)'!F49</f>
        <v>2MaC</v>
      </c>
      <c r="I42" s="10" t="s">
        <v>53</v>
      </c>
      <c r="J42" s="310"/>
      <c r="K42" s="15">
        <v>4.91</v>
      </c>
      <c r="L42" s="312"/>
      <c r="M42" s="18">
        <v>2110</v>
      </c>
      <c r="N42" s="16"/>
      <c r="O42" s="20">
        <f t="shared" si="0"/>
        <v>0</v>
      </c>
      <c r="P42" s="340" t="s">
        <v>353</v>
      </c>
    </row>
    <row r="43" spans="1:16" ht="21.6" thickTop="1" thickBot="1" x14ac:dyDescent="0.4">
      <c r="A43" s="11">
        <v>33</v>
      </c>
      <c r="B43" s="12"/>
      <c r="C43" s="12" t="s">
        <v>97</v>
      </c>
      <c r="D43" s="13" t="s">
        <v>98</v>
      </c>
      <c r="E43" s="79" t="str">
        <f>+'2025 TAS (2024 Counts)'!E50</f>
        <v>TR</v>
      </c>
      <c r="F43" s="357"/>
      <c r="G43" s="357"/>
      <c r="H43" s="80" t="str">
        <f>+'2025 TAS (2024 Counts)'!F50</f>
        <v>2MaC</v>
      </c>
      <c r="I43" s="10" t="s">
        <v>53</v>
      </c>
      <c r="J43" s="310"/>
      <c r="K43" s="15">
        <v>3</v>
      </c>
      <c r="L43" s="312"/>
      <c r="M43" s="18">
        <v>1310</v>
      </c>
      <c r="N43" s="16"/>
      <c r="O43" s="20">
        <f t="shared" si="0"/>
        <v>0</v>
      </c>
      <c r="P43" s="299" t="s">
        <v>301</v>
      </c>
    </row>
    <row r="44" spans="1:16" ht="21.6" thickTop="1" thickBot="1" x14ac:dyDescent="0.4">
      <c r="A44" s="11">
        <v>34.1</v>
      </c>
      <c r="B44" s="12">
        <v>287</v>
      </c>
      <c r="C44" s="12" t="s">
        <v>97</v>
      </c>
      <c r="D44" s="13" t="s">
        <v>99</v>
      </c>
      <c r="E44" s="79" t="str">
        <f>+'2025 TAS (2024 Counts)'!E51</f>
        <v>UZ</v>
      </c>
      <c r="F44" s="359"/>
      <c r="G44" s="359"/>
      <c r="H44" s="80" t="str">
        <f>+'2025 TAS (2024 Counts)'!F51</f>
        <v>4UC</v>
      </c>
      <c r="I44" s="10" t="s">
        <v>53</v>
      </c>
      <c r="J44" s="310"/>
      <c r="K44" s="15">
        <v>2.64</v>
      </c>
      <c r="L44" s="312"/>
      <c r="M44" s="18">
        <v>3580</v>
      </c>
      <c r="N44" s="16"/>
      <c r="O44" s="20">
        <f t="shared" si="0"/>
        <v>0</v>
      </c>
      <c r="P44" s="301" t="s">
        <v>312</v>
      </c>
    </row>
    <row r="45" spans="1:16" ht="21.6" thickTop="1" thickBot="1" x14ac:dyDescent="0.4">
      <c r="A45" s="11">
        <v>34.200000000000003</v>
      </c>
      <c r="B45" s="12"/>
      <c r="C45" s="12" t="s">
        <v>97</v>
      </c>
      <c r="D45" s="13" t="s">
        <v>100</v>
      </c>
      <c r="E45" s="79" t="str">
        <f>+'2025 TAS (2024 Counts)'!E52</f>
        <v>UZ</v>
      </c>
      <c r="F45" s="359"/>
      <c r="G45" s="359"/>
      <c r="H45" s="80" t="str">
        <f>+'2025 TAS (2024 Counts)'!F52</f>
        <v>4UC</v>
      </c>
      <c r="I45" s="10" t="s">
        <v>53</v>
      </c>
      <c r="J45" s="310"/>
      <c r="K45" s="15">
        <v>0.85</v>
      </c>
      <c r="L45" s="312"/>
      <c r="M45" s="18">
        <v>3580</v>
      </c>
      <c r="N45" s="16"/>
      <c r="O45" s="20">
        <f t="shared" si="0"/>
        <v>0</v>
      </c>
      <c r="P45" s="301" t="s">
        <v>478</v>
      </c>
    </row>
    <row r="46" spans="1:16" ht="21.6" thickTop="1" thickBot="1" x14ac:dyDescent="0.4">
      <c r="A46" s="11">
        <v>34.299999999999997</v>
      </c>
      <c r="B46" s="12"/>
      <c r="C46" s="12" t="s">
        <v>97</v>
      </c>
      <c r="D46" s="13" t="s">
        <v>101</v>
      </c>
      <c r="E46" s="79" t="str">
        <f>+'2025 TAS (2024 Counts)'!E53</f>
        <v>UZ</v>
      </c>
      <c r="F46" s="359"/>
      <c r="G46" s="359"/>
      <c r="H46" s="80" t="str">
        <f>+'2025 TAS (2024 Counts)'!F53</f>
        <v>4UC</v>
      </c>
      <c r="I46" s="10" t="s">
        <v>53</v>
      </c>
      <c r="J46" s="310"/>
      <c r="K46" s="15">
        <v>1.1000000000000001</v>
      </c>
      <c r="L46" s="312"/>
      <c r="M46" s="18">
        <v>3580</v>
      </c>
      <c r="N46" s="16">
        <v>4090</v>
      </c>
      <c r="O46" s="20">
        <f t="shared" si="0"/>
        <v>4090</v>
      </c>
      <c r="P46" s="301" t="s">
        <v>307</v>
      </c>
    </row>
    <row r="47" spans="1:16" ht="21.6" thickTop="1" thickBot="1" x14ac:dyDescent="0.4">
      <c r="A47" s="11">
        <v>35</v>
      </c>
      <c r="B47" s="12"/>
      <c r="C47" s="12" t="s">
        <v>97</v>
      </c>
      <c r="D47" s="13" t="s">
        <v>102</v>
      </c>
      <c r="E47" s="79" t="str">
        <f>+'2025 TAS (2024 Counts)'!E54</f>
        <v>UZ</v>
      </c>
      <c r="F47" s="359"/>
      <c r="G47" s="359"/>
      <c r="H47" s="80" t="str">
        <f>+'2025 TAS (2024 Counts)'!F54</f>
        <v>6UC</v>
      </c>
      <c r="I47" s="10" t="s">
        <v>53</v>
      </c>
      <c r="J47" s="310"/>
      <c r="K47" s="15">
        <v>0.39</v>
      </c>
      <c r="L47" s="312"/>
      <c r="M47" s="18">
        <v>5390</v>
      </c>
      <c r="N47" s="16"/>
      <c r="O47" s="20">
        <f t="shared" si="0"/>
        <v>0</v>
      </c>
      <c r="P47" s="298" t="s">
        <v>356</v>
      </c>
    </row>
    <row r="48" spans="1:16" ht="21.6" thickTop="1" thickBot="1" x14ac:dyDescent="0.4">
      <c r="A48" s="11">
        <v>36.1</v>
      </c>
      <c r="B48" s="12">
        <v>288</v>
      </c>
      <c r="C48" s="12" t="s">
        <v>97</v>
      </c>
      <c r="D48" s="13" t="s">
        <v>103</v>
      </c>
      <c r="E48" s="79" t="str">
        <f>+'2025 TAS (2024 Counts)'!E55</f>
        <v>UZ</v>
      </c>
      <c r="F48" s="357"/>
      <c r="G48" s="357"/>
      <c r="H48" s="80" t="str">
        <f>+'2025 TAS (2024 Counts)'!F55</f>
        <v>4UC</v>
      </c>
      <c r="I48" s="10" t="s">
        <v>53</v>
      </c>
      <c r="J48" s="310"/>
      <c r="K48" s="15">
        <v>0.4</v>
      </c>
      <c r="L48" s="312"/>
      <c r="M48" s="18">
        <v>3220</v>
      </c>
      <c r="N48" s="16">
        <v>3520</v>
      </c>
      <c r="O48" s="20">
        <f t="shared" si="0"/>
        <v>3520</v>
      </c>
      <c r="P48" s="300" t="s">
        <v>492</v>
      </c>
    </row>
    <row r="49" spans="1:16" ht="21.6" thickTop="1" thickBot="1" x14ac:dyDescent="0.4">
      <c r="A49" s="11">
        <v>36.200000000000003</v>
      </c>
      <c r="B49" s="12"/>
      <c r="C49" s="12" t="s">
        <v>97</v>
      </c>
      <c r="D49" s="13" t="s">
        <v>395</v>
      </c>
      <c r="E49" s="79" t="str">
        <f>+'2025 TAS (2024 Counts)'!E56</f>
        <v>UZ</v>
      </c>
      <c r="F49" s="357"/>
      <c r="G49" s="357"/>
      <c r="H49" s="80" t="str">
        <f>+'2025 TAS (2024 Counts)'!F56</f>
        <v>6UC</v>
      </c>
      <c r="I49" s="10" t="s">
        <v>53</v>
      </c>
      <c r="J49" s="310"/>
      <c r="K49" s="15">
        <v>1.98</v>
      </c>
      <c r="L49" s="312"/>
      <c r="M49" s="18">
        <v>5390</v>
      </c>
      <c r="N49" s="16"/>
      <c r="O49" s="20">
        <f t="shared" si="0"/>
        <v>0</v>
      </c>
      <c r="P49" s="300" t="s">
        <v>493</v>
      </c>
    </row>
    <row r="50" spans="1:16" ht="21.6" thickTop="1" thickBot="1" x14ac:dyDescent="0.4">
      <c r="A50" s="523">
        <v>36.299999999999997</v>
      </c>
      <c r="B50" s="12"/>
      <c r="C50" s="12" t="s">
        <v>371</v>
      </c>
      <c r="D50" s="13" t="s">
        <v>366</v>
      </c>
      <c r="E50" s="79" t="str">
        <f>+'2025 TAS (2024 Counts)'!E57</f>
        <v>UZ</v>
      </c>
      <c r="F50" s="357"/>
      <c r="G50" s="357"/>
      <c r="H50" s="80" t="str">
        <f>+'2025 TAS (2024 Counts)'!F57</f>
        <v>2MaC</v>
      </c>
      <c r="I50" s="10" t="s">
        <v>53</v>
      </c>
      <c r="J50" s="310"/>
      <c r="K50" s="15">
        <v>0.95</v>
      </c>
      <c r="L50" s="312"/>
      <c r="M50" s="18">
        <v>1440</v>
      </c>
      <c r="N50" s="16"/>
      <c r="O50" s="20">
        <f t="shared" si="0"/>
        <v>0</v>
      </c>
      <c r="P50" s="300" t="s">
        <v>302</v>
      </c>
    </row>
    <row r="51" spans="1:16" ht="21.6" thickTop="1" thickBot="1" x14ac:dyDescent="0.4">
      <c r="A51" s="523">
        <v>36.4</v>
      </c>
      <c r="B51" s="12"/>
      <c r="C51" s="12" t="s">
        <v>365</v>
      </c>
      <c r="D51" s="13" t="s">
        <v>367</v>
      </c>
      <c r="E51" s="79" t="str">
        <f>+'2025 TAS (2024 Counts)'!E58</f>
        <v>UZ</v>
      </c>
      <c r="F51" s="357"/>
      <c r="G51" s="357"/>
      <c r="H51" s="80" t="str">
        <f>+'2025 TAS (2024 Counts)'!F58</f>
        <v>2MaC</v>
      </c>
      <c r="I51" s="10" t="s">
        <v>53</v>
      </c>
      <c r="J51" s="310"/>
      <c r="K51" s="15">
        <v>0.93</v>
      </c>
      <c r="L51" s="312"/>
      <c r="M51" s="18">
        <v>1600</v>
      </c>
      <c r="N51" s="16"/>
      <c r="O51" s="20">
        <f t="shared" si="0"/>
        <v>0</v>
      </c>
      <c r="P51" s="300" t="s">
        <v>494</v>
      </c>
    </row>
    <row r="52" spans="1:16" ht="21.6" thickTop="1" thickBot="1" x14ac:dyDescent="0.4">
      <c r="A52" s="10">
        <v>37</v>
      </c>
      <c r="B52" s="12">
        <v>285</v>
      </c>
      <c r="C52" s="13" t="s">
        <v>104</v>
      </c>
      <c r="D52" s="13" t="s">
        <v>105</v>
      </c>
      <c r="E52" s="79" t="str">
        <f>+'2025 TAS (2024 Counts)'!E59</f>
        <v>UZ</v>
      </c>
      <c r="F52" s="357"/>
      <c r="G52" s="357"/>
      <c r="H52" s="80" t="str">
        <f>+'2025 TAS (2024 Counts)'!F59</f>
        <v>2MaC</v>
      </c>
      <c r="I52" s="10" t="s">
        <v>53</v>
      </c>
      <c r="J52" s="310"/>
      <c r="K52" s="15">
        <v>1.86</v>
      </c>
      <c r="L52" s="312"/>
      <c r="M52" s="18">
        <v>1440</v>
      </c>
      <c r="N52" s="16"/>
      <c r="O52" s="20">
        <f t="shared" si="0"/>
        <v>0</v>
      </c>
      <c r="P52" s="300" t="s">
        <v>302</v>
      </c>
    </row>
    <row r="53" spans="1:16" ht="21.6" thickTop="1" thickBot="1" x14ac:dyDescent="0.4">
      <c r="A53" s="11">
        <v>38</v>
      </c>
      <c r="B53" s="12"/>
      <c r="C53" s="12" t="s">
        <v>106</v>
      </c>
      <c r="D53" s="13" t="s">
        <v>107</v>
      </c>
      <c r="E53" s="79" t="str">
        <f>+'2025 TAS (2024 Counts)'!E60</f>
        <v>UZ</v>
      </c>
      <c r="F53" s="357"/>
      <c r="G53" s="357"/>
      <c r="H53" s="80" t="str">
        <f>+'2025 TAS (2024 Counts)'!F60</f>
        <v>2UC</v>
      </c>
      <c r="I53" s="10" t="s">
        <v>53</v>
      </c>
      <c r="J53" s="310"/>
      <c r="K53" s="15">
        <v>1.36</v>
      </c>
      <c r="L53" s="312"/>
      <c r="M53" s="18">
        <v>1440</v>
      </c>
      <c r="N53" s="16">
        <v>1920</v>
      </c>
      <c r="O53" s="20">
        <f t="shared" si="0"/>
        <v>1920</v>
      </c>
      <c r="P53" s="298" t="s">
        <v>302</v>
      </c>
    </row>
    <row r="54" spans="1:16" ht="21.6" thickTop="1" thickBot="1" x14ac:dyDescent="0.4">
      <c r="A54" s="11">
        <v>39</v>
      </c>
      <c r="B54" s="12"/>
      <c r="C54" s="12" t="s">
        <v>106</v>
      </c>
      <c r="D54" s="13" t="s">
        <v>108</v>
      </c>
      <c r="E54" s="79" t="str">
        <f>+'2025 TAS (2024 Counts)'!E61</f>
        <v>UZ</v>
      </c>
      <c r="F54" s="357"/>
      <c r="G54" s="357"/>
      <c r="H54" s="80" t="str">
        <f>+'2025 TAS (2024 Counts)'!F61</f>
        <v>2UC</v>
      </c>
      <c r="I54" s="10" t="s">
        <v>53</v>
      </c>
      <c r="J54" s="310"/>
      <c r="K54" s="15">
        <v>1.98</v>
      </c>
      <c r="L54" s="312"/>
      <c r="M54" s="18">
        <v>1440</v>
      </c>
      <c r="N54" s="16">
        <v>1660</v>
      </c>
      <c r="O54" s="20">
        <f t="shared" si="0"/>
        <v>1660</v>
      </c>
      <c r="P54" s="298" t="s">
        <v>302</v>
      </c>
    </row>
    <row r="55" spans="1:16" ht="21.6" thickTop="1" thickBot="1" x14ac:dyDescent="0.4">
      <c r="A55" s="11">
        <v>40</v>
      </c>
      <c r="B55" s="12">
        <v>289</v>
      </c>
      <c r="C55" s="12" t="s">
        <v>106</v>
      </c>
      <c r="D55" s="13" t="s">
        <v>109</v>
      </c>
      <c r="E55" s="79" t="str">
        <f>+'2025 TAS (2024 Counts)'!E62</f>
        <v>UZ</v>
      </c>
      <c r="F55" s="357"/>
      <c r="G55" s="357"/>
      <c r="H55" s="80" t="str">
        <f>+'2025 TAS (2024 Counts)'!F62</f>
        <v>2UC</v>
      </c>
      <c r="I55" s="10" t="s">
        <v>53</v>
      </c>
      <c r="J55" s="310"/>
      <c r="K55" s="15">
        <v>1.43</v>
      </c>
      <c r="L55" s="312"/>
      <c r="M55" s="18">
        <v>1440</v>
      </c>
      <c r="N55" s="16"/>
      <c r="O55" s="20">
        <f t="shared" si="0"/>
        <v>0</v>
      </c>
      <c r="P55" s="298" t="s">
        <v>302</v>
      </c>
    </row>
    <row r="56" spans="1:16" ht="21.6" thickTop="1" thickBot="1" x14ac:dyDescent="0.4">
      <c r="A56" s="11">
        <v>41</v>
      </c>
      <c r="B56" s="12"/>
      <c r="C56" s="12" t="s">
        <v>110</v>
      </c>
      <c r="D56" s="13" t="s">
        <v>111</v>
      </c>
      <c r="E56" s="79" t="str">
        <f>+'2025 TAS (2024 Counts)'!E63</f>
        <v>UZ</v>
      </c>
      <c r="F56" s="357"/>
      <c r="G56" s="357"/>
      <c r="H56" s="80" t="str">
        <f>+'2025 TAS (2024 Counts)'!F63</f>
        <v>2UC</v>
      </c>
      <c r="I56" s="10" t="s">
        <v>53</v>
      </c>
      <c r="J56" s="310"/>
      <c r="K56" s="15">
        <v>0.59</v>
      </c>
      <c r="L56" s="312"/>
      <c r="M56" s="18">
        <v>1150</v>
      </c>
      <c r="N56" s="16"/>
      <c r="O56" s="20">
        <f t="shared" si="0"/>
        <v>0</v>
      </c>
      <c r="P56" s="298" t="s">
        <v>303</v>
      </c>
    </row>
    <row r="57" spans="1:16" ht="21.6" thickTop="1" thickBot="1" x14ac:dyDescent="0.4">
      <c r="A57" s="11">
        <v>42</v>
      </c>
      <c r="B57" s="12"/>
      <c r="C57" s="12" t="s">
        <v>112</v>
      </c>
      <c r="D57" s="13" t="s">
        <v>113</v>
      </c>
      <c r="E57" s="79" t="str">
        <f>+'2025 TAS (2024 Counts)'!E64</f>
        <v>UZ</v>
      </c>
      <c r="F57" s="357"/>
      <c r="G57" s="357"/>
      <c r="H57" s="80" t="str">
        <f>+'2025 TAS (2024 Counts)'!F64</f>
        <v>2UC</v>
      </c>
      <c r="I57" s="10" t="s">
        <v>53</v>
      </c>
      <c r="J57" s="310"/>
      <c r="K57" s="15">
        <v>3.26</v>
      </c>
      <c r="L57" s="312"/>
      <c r="M57" s="18">
        <v>1150</v>
      </c>
      <c r="N57" s="16"/>
      <c r="O57" s="20">
        <f t="shared" si="0"/>
        <v>0</v>
      </c>
      <c r="P57" s="298" t="s">
        <v>303</v>
      </c>
    </row>
    <row r="58" spans="1:16" ht="21.6" thickTop="1" thickBot="1" x14ac:dyDescent="0.4">
      <c r="A58" s="11">
        <v>43.1</v>
      </c>
      <c r="B58" s="12"/>
      <c r="C58" s="12" t="s">
        <v>112</v>
      </c>
      <c r="D58" s="13" t="s">
        <v>114</v>
      </c>
      <c r="E58" s="79" t="str">
        <f>+'2025 TAS (2024 Counts)'!E65</f>
        <v>UZ</v>
      </c>
      <c r="F58" s="357"/>
      <c r="G58" s="357"/>
      <c r="H58" s="80" t="str">
        <f>+'2025 TAS (2024 Counts)'!F65</f>
        <v>2UC</v>
      </c>
      <c r="I58" s="10" t="s">
        <v>53</v>
      </c>
      <c r="J58" s="310"/>
      <c r="K58" s="15">
        <v>3.09</v>
      </c>
      <c r="L58" s="312"/>
      <c r="M58" s="18">
        <v>1150</v>
      </c>
      <c r="N58" s="16"/>
      <c r="O58" s="20">
        <f t="shared" si="0"/>
        <v>0</v>
      </c>
      <c r="P58" s="298" t="s">
        <v>303</v>
      </c>
    </row>
    <row r="59" spans="1:16" ht="21.6" thickTop="1" thickBot="1" x14ac:dyDescent="0.4">
      <c r="A59" s="11">
        <v>43.2</v>
      </c>
      <c r="B59" s="13"/>
      <c r="C59" s="12" t="s">
        <v>115</v>
      </c>
      <c r="D59" s="13" t="s">
        <v>116</v>
      </c>
      <c r="E59" s="79" t="str">
        <f>+'2025 TAS (2024 Counts)'!E66</f>
        <v>UZ</v>
      </c>
      <c r="F59" s="357"/>
      <c r="G59" s="357"/>
      <c r="H59" s="80" t="str">
        <f>+'2025 TAS (2024 Counts)'!F66</f>
        <v>2UC</v>
      </c>
      <c r="I59" s="10" t="s">
        <v>53</v>
      </c>
      <c r="J59" s="310"/>
      <c r="K59" s="15">
        <v>1.41</v>
      </c>
      <c r="L59" s="312"/>
      <c r="M59" s="18">
        <v>1440</v>
      </c>
      <c r="N59" s="16">
        <v>1690</v>
      </c>
      <c r="O59" s="20">
        <f t="shared" si="0"/>
        <v>1690</v>
      </c>
      <c r="P59" s="298" t="s">
        <v>302</v>
      </c>
    </row>
    <row r="60" spans="1:16" ht="21.6" thickTop="1" thickBot="1" x14ac:dyDescent="0.4">
      <c r="A60" s="11">
        <v>43.3</v>
      </c>
      <c r="B60" s="13"/>
      <c r="C60" s="12" t="s">
        <v>115</v>
      </c>
      <c r="D60" s="13" t="s">
        <v>111</v>
      </c>
      <c r="E60" s="79" t="str">
        <f>+'2025 TAS (2024 Counts)'!E67</f>
        <v>UZ</v>
      </c>
      <c r="F60" s="357"/>
      <c r="G60" s="357"/>
      <c r="H60" s="80" t="str">
        <f>+'2025 TAS (2024 Counts)'!F67</f>
        <v>2UC</v>
      </c>
      <c r="I60" s="10" t="s">
        <v>53</v>
      </c>
      <c r="J60" s="310"/>
      <c r="K60" s="15">
        <v>0.65</v>
      </c>
      <c r="L60" s="312"/>
      <c r="M60" s="18">
        <v>960</v>
      </c>
      <c r="N60" s="16"/>
      <c r="O60" s="20">
        <f t="shared" si="0"/>
        <v>0</v>
      </c>
      <c r="P60" s="298" t="s">
        <v>351</v>
      </c>
    </row>
    <row r="61" spans="1:16" ht="22.2" thickTop="1" thickBot="1" x14ac:dyDescent="0.45">
      <c r="A61" s="11">
        <v>44</v>
      </c>
      <c r="B61" s="12"/>
      <c r="C61" s="12" t="s">
        <v>117</v>
      </c>
      <c r="D61" s="13" t="s">
        <v>118</v>
      </c>
      <c r="E61" s="79" t="str">
        <f>+'2025 TAS (2024 Counts)'!E68</f>
        <v>RU</v>
      </c>
      <c r="F61" s="296"/>
      <c r="G61" s="296"/>
      <c r="H61" s="80" t="str">
        <f>+'2025 TAS (2024 Counts)'!F68</f>
        <v>2MaC</v>
      </c>
      <c r="I61" s="10" t="s">
        <v>46</v>
      </c>
      <c r="J61" s="310"/>
      <c r="K61" s="15">
        <v>3.68</v>
      </c>
      <c r="L61" s="312"/>
      <c r="M61" s="18">
        <v>820</v>
      </c>
      <c r="N61" s="16"/>
      <c r="O61" s="20">
        <f t="shared" si="0"/>
        <v>0</v>
      </c>
      <c r="P61" s="299" t="s">
        <v>299</v>
      </c>
    </row>
    <row r="62" spans="1:16" ht="21.6" thickTop="1" thickBot="1" x14ac:dyDescent="0.4">
      <c r="A62" s="11">
        <v>45</v>
      </c>
      <c r="B62" s="12"/>
      <c r="C62" s="12" t="s">
        <v>117</v>
      </c>
      <c r="D62" s="13" t="s">
        <v>119</v>
      </c>
      <c r="E62" s="79" t="str">
        <f>+'2025 TAS (2024 Counts)'!E69</f>
        <v>TR</v>
      </c>
      <c r="F62" s="357"/>
      <c r="G62" s="357"/>
      <c r="H62" s="80" t="str">
        <f>+'2025 TAS (2024 Counts)'!F69</f>
        <v>2MaC</v>
      </c>
      <c r="I62" s="10" t="s">
        <v>53</v>
      </c>
      <c r="J62" s="310"/>
      <c r="K62" s="15">
        <v>5.21</v>
      </c>
      <c r="L62" s="312"/>
      <c r="M62" s="18">
        <v>2110</v>
      </c>
      <c r="N62" s="16"/>
      <c r="O62" s="20">
        <f t="shared" si="0"/>
        <v>0</v>
      </c>
      <c r="P62" s="340" t="s">
        <v>353</v>
      </c>
    </row>
    <row r="63" spans="1:16" ht="21.6" thickTop="1" thickBot="1" x14ac:dyDescent="0.4">
      <c r="A63" s="11">
        <v>46</v>
      </c>
      <c r="B63" s="12"/>
      <c r="C63" s="12" t="s">
        <v>117</v>
      </c>
      <c r="D63" s="13" t="s">
        <v>120</v>
      </c>
      <c r="E63" s="79" t="str">
        <f>+'2025 TAS (2024 Counts)'!E70</f>
        <v>TR</v>
      </c>
      <c r="F63" s="357"/>
      <c r="G63" s="357"/>
      <c r="H63" s="80" t="str">
        <f>+'2025 TAS (2024 Counts)'!F70</f>
        <v>2MaC</v>
      </c>
      <c r="I63" s="10" t="s">
        <v>53</v>
      </c>
      <c r="J63" s="310"/>
      <c r="K63" s="15">
        <v>4.28</v>
      </c>
      <c r="L63" s="312"/>
      <c r="M63" s="18">
        <v>1310</v>
      </c>
      <c r="N63" s="16"/>
      <c r="O63" s="20">
        <f t="shared" si="0"/>
        <v>0</v>
      </c>
      <c r="P63" s="299" t="s">
        <v>301</v>
      </c>
    </row>
    <row r="64" spans="1:16" ht="21.6" thickTop="1" thickBot="1" x14ac:dyDescent="0.4">
      <c r="A64" s="11">
        <v>47</v>
      </c>
      <c r="B64" s="12"/>
      <c r="C64" s="12" t="s">
        <v>121</v>
      </c>
      <c r="D64" s="13" t="s">
        <v>122</v>
      </c>
      <c r="E64" s="79" t="str">
        <f>+'2025 TAS (2024 Counts)'!E71</f>
        <v>UZ</v>
      </c>
      <c r="F64" s="357"/>
      <c r="G64" s="357"/>
      <c r="H64" s="80" t="str">
        <f>+'2025 TAS (2024 Counts)'!F71</f>
        <v>2UC</v>
      </c>
      <c r="I64" s="10" t="s">
        <v>123</v>
      </c>
      <c r="J64" s="310"/>
      <c r="K64" s="15">
        <v>0.64</v>
      </c>
      <c r="L64" s="312"/>
      <c r="M64" s="18">
        <v>1440</v>
      </c>
      <c r="N64" s="16"/>
      <c r="O64" s="20">
        <f t="shared" si="0"/>
        <v>0</v>
      </c>
      <c r="P64" s="298" t="s">
        <v>302</v>
      </c>
    </row>
    <row r="65" spans="1:16" ht="21.6" thickTop="1" thickBot="1" x14ac:dyDescent="0.4">
      <c r="A65" s="11">
        <v>48</v>
      </c>
      <c r="B65" s="12">
        <v>241</v>
      </c>
      <c r="C65" s="12" t="s">
        <v>121</v>
      </c>
      <c r="D65" s="13" t="s">
        <v>124</v>
      </c>
      <c r="E65" s="79" t="str">
        <f>+'2025 TAS (2024 Counts)'!E72</f>
        <v>UZ</v>
      </c>
      <c r="F65" s="357"/>
      <c r="G65" s="357"/>
      <c r="H65" s="80" t="str">
        <f>+'2025 TAS (2024 Counts)'!F72</f>
        <v>2UC</v>
      </c>
      <c r="I65" s="10" t="s">
        <v>123</v>
      </c>
      <c r="J65" s="310"/>
      <c r="K65" s="15">
        <v>0.94</v>
      </c>
      <c r="L65" s="312"/>
      <c r="M65" s="18">
        <v>1440</v>
      </c>
      <c r="N65" s="16"/>
      <c r="O65" s="20">
        <f t="shared" si="0"/>
        <v>0</v>
      </c>
      <c r="P65" s="298" t="s">
        <v>302</v>
      </c>
    </row>
    <row r="66" spans="1:16" ht="21.6" thickTop="1" thickBot="1" x14ac:dyDescent="0.4">
      <c r="A66" s="11">
        <v>49</v>
      </c>
      <c r="B66" s="12"/>
      <c r="C66" s="12" t="s">
        <v>121</v>
      </c>
      <c r="D66" s="13" t="s">
        <v>125</v>
      </c>
      <c r="E66" s="79" t="str">
        <f>+'2025 TAS (2024 Counts)'!E73</f>
        <v>UZ</v>
      </c>
      <c r="F66" s="357"/>
      <c r="G66" s="357"/>
      <c r="H66" s="80" t="str">
        <f>+'2025 TAS (2024 Counts)'!F73</f>
        <v>2UC</v>
      </c>
      <c r="I66" s="10" t="s">
        <v>123</v>
      </c>
      <c r="J66" s="310"/>
      <c r="K66" s="15">
        <v>0.26</v>
      </c>
      <c r="L66" s="312"/>
      <c r="M66" s="18">
        <v>1270</v>
      </c>
      <c r="N66" s="16"/>
      <c r="O66" s="20">
        <f t="shared" si="0"/>
        <v>0</v>
      </c>
      <c r="P66" s="298" t="s">
        <v>313</v>
      </c>
    </row>
    <row r="67" spans="1:16" ht="21.6" thickTop="1" thickBot="1" x14ac:dyDescent="0.4">
      <c r="A67" s="11">
        <v>51</v>
      </c>
      <c r="B67" s="12"/>
      <c r="C67" s="12" t="s">
        <v>126</v>
      </c>
      <c r="D67" s="13" t="s">
        <v>127</v>
      </c>
      <c r="E67" s="79" t="str">
        <f>+'2025 TAS (2024 Counts)'!E74</f>
        <v>TR</v>
      </c>
      <c r="F67" s="357"/>
      <c r="G67" s="357"/>
      <c r="H67" s="80" t="str">
        <f>+'2025 TAS (2024 Counts)'!F74</f>
        <v>2MaC</v>
      </c>
      <c r="I67" s="10" t="s">
        <v>53</v>
      </c>
      <c r="J67" s="310"/>
      <c r="K67" s="15">
        <v>3.96</v>
      </c>
      <c r="L67" s="312"/>
      <c r="M67" s="18">
        <v>2110</v>
      </c>
      <c r="N67" s="16"/>
      <c r="O67" s="20">
        <f t="shared" si="0"/>
        <v>0</v>
      </c>
      <c r="P67" s="340" t="s">
        <v>353</v>
      </c>
    </row>
    <row r="68" spans="1:16" ht="22.2" thickTop="1" thickBot="1" x14ac:dyDescent="0.45">
      <c r="A68" s="11">
        <v>52</v>
      </c>
      <c r="B68" s="12"/>
      <c r="C68" s="12" t="s">
        <v>126</v>
      </c>
      <c r="D68" s="13" t="s">
        <v>128</v>
      </c>
      <c r="E68" s="79" t="str">
        <f>+'2025 TAS (2024 Counts)'!E75</f>
        <v>RU</v>
      </c>
      <c r="F68" s="296"/>
      <c r="G68" s="296"/>
      <c r="H68" s="80" t="str">
        <f>+'2025 TAS (2024 Counts)'!F75</f>
        <v>2MaC</v>
      </c>
      <c r="I68" s="10" t="s">
        <v>46</v>
      </c>
      <c r="J68" s="310"/>
      <c r="K68" s="15">
        <v>4.9800000000000004</v>
      </c>
      <c r="L68" s="312"/>
      <c r="M68" s="18">
        <v>820</v>
      </c>
      <c r="N68" s="16"/>
      <c r="O68" s="20">
        <f t="shared" si="0"/>
        <v>0</v>
      </c>
      <c r="P68" s="299" t="s">
        <v>299</v>
      </c>
    </row>
    <row r="69" spans="1:16" ht="21.6" thickTop="1" thickBot="1" x14ac:dyDescent="0.4">
      <c r="A69" s="11">
        <v>53</v>
      </c>
      <c r="B69" s="12"/>
      <c r="C69" s="12" t="s">
        <v>129</v>
      </c>
      <c r="D69" s="13" t="s">
        <v>130</v>
      </c>
      <c r="E69" s="79" t="str">
        <f>+'2025 TAS (2024 Counts)'!E76</f>
        <v>UZ</v>
      </c>
      <c r="F69" s="357"/>
      <c r="G69" s="357"/>
      <c r="H69" s="80" t="str">
        <f>+'2025 TAS (2024 Counts)'!F76</f>
        <v>2UC</v>
      </c>
      <c r="I69" s="10" t="s">
        <v>53</v>
      </c>
      <c r="J69" s="310"/>
      <c r="K69" s="15">
        <v>1.31</v>
      </c>
      <c r="L69" s="312"/>
      <c r="M69" s="18">
        <v>1440</v>
      </c>
      <c r="N69" s="16"/>
      <c r="O69" s="20">
        <f t="shared" si="0"/>
        <v>0</v>
      </c>
      <c r="P69" s="298" t="s">
        <v>302</v>
      </c>
    </row>
    <row r="70" spans="1:16" ht="21.6" thickTop="1" thickBot="1" x14ac:dyDescent="0.4">
      <c r="A70" s="11">
        <v>54.1</v>
      </c>
      <c r="B70" s="12"/>
      <c r="C70" s="12" t="s">
        <v>129</v>
      </c>
      <c r="D70" s="13" t="s">
        <v>131</v>
      </c>
      <c r="E70" s="79" t="str">
        <f>+'2025 TAS (2024 Counts)'!E77</f>
        <v>UZ</v>
      </c>
      <c r="F70" s="357"/>
      <c r="G70" s="357"/>
      <c r="H70" s="80" t="str">
        <f>+'2025 TAS (2024 Counts)'!F77</f>
        <v>2UC</v>
      </c>
      <c r="I70" s="10" t="s">
        <v>53</v>
      </c>
      <c r="J70" s="310"/>
      <c r="K70" s="15">
        <v>0.37</v>
      </c>
      <c r="L70" s="312"/>
      <c r="M70" s="18">
        <v>1440</v>
      </c>
      <c r="N70" s="16"/>
      <c r="O70" s="20">
        <f t="shared" si="0"/>
        <v>0</v>
      </c>
      <c r="P70" s="298" t="s">
        <v>302</v>
      </c>
    </row>
    <row r="71" spans="1:16" ht="21.6" thickTop="1" thickBot="1" x14ac:dyDescent="0.4">
      <c r="A71" s="11">
        <v>54.2</v>
      </c>
      <c r="B71" s="12"/>
      <c r="C71" s="12" t="s">
        <v>129</v>
      </c>
      <c r="D71" s="13" t="s">
        <v>132</v>
      </c>
      <c r="E71" s="79" t="str">
        <f>+'2025 TAS (2024 Counts)'!E78</f>
        <v>UZ</v>
      </c>
      <c r="F71" s="357"/>
      <c r="G71" s="357"/>
      <c r="H71" s="80" t="str">
        <f>+'2025 TAS (2024 Counts)'!F78</f>
        <v>2UC</v>
      </c>
      <c r="I71" s="10" t="s">
        <v>53</v>
      </c>
      <c r="J71" s="310"/>
      <c r="K71" s="15">
        <v>0.77</v>
      </c>
      <c r="L71" s="312"/>
      <c r="M71" s="18">
        <v>1440</v>
      </c>
      <c r="N71" s="16"/>
      <c r="O71" s="20">
        <f t="shared" si="0"/>
        <v>0</v>
      </c>
      <c r="P71" s="298" t="s">
        <v>302</v>
      </c>
    </row>
    <row r="72" spans="1:16" ht="21.6" thickTop="1" thickBot="1" x14ac:dyDescent="0.4">
      <c r="A72" s="11">
        <v>54.3</v>
      </c>
      <c r="B72" s="12"/>
      <c r="C72" s="12" t="s">
        <v>129</v>
      </c>
      <c r="D72" s="13" t="s">
        <v>133</v>
      </c>
      <c r="E72" s="79" t="str">
        <f>+'2025 TAS (2024 Counts)'!E79</f>
        <v>UZ</v>
      </c>
      <c r="F72" s="357"/>
      <c r="G72" s="357"/>
      <c r="H72" s="80" t="str">
        <f>+'2025 TAS (2024 Counts)'!F79</f>
        <v>2UC</v>
      </c>
      <c r="I72" s="10" t="s">
        <v>53</v>
      </c>
      <c r="J72" s="310"/>
      <c r="K72" s="15">
        <v>0.37</v>
      </c>
      <c r="L72" s="312"/>
      <c r="M72" s="18">
        <v>1440</v>
      </c>
      <c r="N72" s="16"/>
      <c r="O72" s="20">
        <f t="shared" si="0"/>
        <v>0</v>
      </c>
      <c r="P72" s="298" t="s">
        <v>302</v>
      </c>
    </row>
    <row r="73" spans="1:16" ht="21.6" thickTop="1" thickBot="1" x14ac:dyDescent="0.4">
      <c r="A73" s="11">
        <v>55</v>
      </c>
      <c r="B73" s="12"/>
      <c r="C73" s="12" t="s">
        <v>129</v>
      </c>
      <c r="D73" s="13" t="s">
        <v>134</v>
      </c>
      <c r="E73" s="79" t="str">
        <f>+'2025 TAS (2024 Counts)'!E80</f>
        <v>UZ</v>
      </c>
      <c r="F73" s="357"/>
      <c r="G73" s="357"/>
      <c r="H73" s="80" t="str">
        <f>+'2025 TAS (2024 Counts)'!F80</f>
        <v>2UC</v>
      </c>
      <c r="I73" s="10" t="s">
        <v>53</v>
      </c>
      <c r="J73" s="310"/>
      <c r="K73" s="15">
        <v>0.95</v>
      </c>
      <c r="L73" s="312"/>
      <c r="M73" s="18">
        <v>1440</v>
      </c>
      <c r="N73" s="16"/>
      <c r="O73" s="20">
        <f t="shared" si="0"/>
        <v>0</v>
      </c>
      <c r="P73" s="298" t="s">
        <v>302</v>
      </c>
    </row>
    <row r="74" spans="1:16" ht="21.6" thickTop="1" thickBot="1" x14ac:dyDescent="0.4">
      <c r="A74" s="11">
        <v>56</v>
      </c>
      <c r="B74" s="12">
        <v>280</v>
      </c>
      <c r="C74" s="12" t="s">
        <v>135</v>
      </c>
      <c r="D74" s="13" t="s">
        <v>136</v>
      </c>
      <c r="E74" s="79" t="str">
        <f>+'2025 TAS (2024 Counts)'!E81</f>
        <v>UZ</v>
      </c>
      <c r="F74" s="357"/>
      <c r="G74" s="357"/>
      <c r="H74" s="80" t="str">
        <f>+'2025 TAS (2024 Counts)'!F81</f>
        <v>2UC</v>
      </c>
      <c r="I74" s="10" t="s">
        <v>53</v>
      </c>
      <c r="J74" s="310"/>
      <c r="K74" s="15">
        <v>1.87</v>
      </c>
      <c r="L74" s="312"/>
      <c r="M74" s="18">
        <v>1440</v>
      </c>
      <c r="N74" s="16"/>
      <c r="O74" s="20">
        <f t="shared" si="0"/>
        <v>0</v>
      </c>
      <c r="P74" s="298" t="s">
        <v>302</v>
      </c>
    </row>
    <row r="75" spans="1:16" ht="21.6" thickTop="1" thickBot="1" x14ac:dyDescent="0.4">
      <c r="A75" s="11">
        <v>57</v>
      </c>
      <c r="B75" s="12"/>
      <c r="C75" s="12" t="s">
        <v>135</v>
      </c>
      <c r="D75" s="13" t="s">
        <v>137</v>
      </c>
      <c r="E75" s="79" t="str">
        <f>+'2025 TAS (2024 Counts)'!E82</f>
        <v>UZ</v>
      </c>
      <c r="F75" s="357"/>
      <c r="G75" s="357"/>
      <c r="H75" s="80" t="str">
        <f>+'2025 TAS (2024 Counts)'!F82</f>
        <v>2UC</v>
      </c>
      <c r="I75" s="10" t="s">
        <v>53</v>
      </c>
      <c r="J75" s="310"/>
      <c r="K75" s="15">
        <v>1.26</v>
      </c>
      <c r="L75" s="312"/>
      <c r="M75" s="18">
        <v>1440</v>
      </c>
      <c r="N75" s="16"/>
      <c r="O75" s="20">
        <f t="shared" ref="O75:O150" si="1">IF(N75=" ",M75,N75)</f>
        <v>0</v>
      </c>
      <c r="P75" s="298" t="s">
        <v>302</v>
      </c>
    </row>
    <row r="76" spans="1:16" ht="22.2" thickTop="1" thickBot="1" x14ac:dyDescent="0.45">
      <c r="A76" s="11">
        <v>58</v>
      </c>
      <c r="B76" s="12"/>
      <c r="C76" s="12" t="s">
        <v>138</v>
      </c>
      <c r="D76" s="13" t="s">
        <v>139</v>
      </c>
      <c r="E76" s="79" t="str">
        <f>+'2025 TAS (2024 Counts)'!E83</f>
        <v>RU</v>
      </c>
      <c r="F76" s="296"/>
      <c r="G76" s="296"/>
      <c r="H76" s="80" t="str">
        <f>+'2025 TAS (2024 Counts)'!F83</f>
        <v>2MiC</v>
      </c>
      <c r="I76" s="10" t="s">
        <v>46</v>
      </c>
      <c r="J76" s="310"/>
      <c r="K76" s="15">
        <v>4.1900000000000004</v>
      </c>
      <c r="L76" s="312"/>
      <c r="M76" s="18">
        <v>820</v>
      </c>
      <c r="N76" s="16"/>
      <c r="O76" s="20">
        <f t="shared" si="1"/>
        <v>0</v>
      </c>
      <c r="P76" s="299" t="s">
        <v>299</v>
      </c>
    </row>
    <row r="77" spans="1:16" ht="21.6" thickTop="1" thickBot="1" x14ac:dyDescent="0.4">
      <c r="A77" s="11">
        <v>59</v>
      </c>
      <c r="B77" s="12"/>
      <c r="C77" s="12" t="s">
        <v>140</v>
      </c>
      <c r="D77" s="13" t="s">
        <v>141</v>
      </c>
      <c r="E77" s="79" t="str">
        <f>+'2025 TAS (2024 Counts)'!E84</f>
        <v>UZ</v>
      </c>
      <c r="F77" s="357"/>
      <c r="G77" s="357"/>
      <c r="H77" s="80" t="str">
        <f>+'2025 TAS (2024 Counts)'!F84</f>
        <v>2UC</v>
      </c>
      <c r="I77" s="10" t="s">
        <v>53</v>
      </c>
      <c r="J77" s="310"/>
      <c r="K77" s="15">
        <v>0.42</v>
      </c>
      <c r="L77" s="312"/>
      <c r="M77" s="18">
        <v>1440</v>
      </c>
      <c r="N77" s="16"/>
      <c r="O77" s="20">
        <f t="shared" si="1"/>
        <v>0</v>
      </c>
      <c r="P77" s="301" t="s">
        <v>383</v>
      </c>
    </row>
    <row r="78" spans="1:16" ht="21.6" thickTop="1" thickBot="1" x14ac:dyDescent="0.4">
      <c r="A78" s="11">
        <v>59</v>
      </c>
      <c r="B78" s="12"/>
      <c r="C78" s="12" t="s">
        <v>140</v>
      </c>
      <c r="D78" s="13" t="s">
        <v>141</v>
      </c>
      <c r="E78" s="79" t="str">
        <f>+'2025 TAS (2024 Counts)'!E85</f>
        <v>UZ</v>
      </c>
      <c r="F78" s="357"/>
      <c r="G78" s="357"/>
      <c r="H78" s="80" t="str">
        <f>+'2025 TAS (2024 Counts)'!F85</f>
        <v>2UC</v>
      </c>
      <c r="I78" s="10" t="s">
        <v>53</v>
      </c>
      <c r="J78" s="310"/>
      <c r="K78" s="15">
        <v>1.68</v>
      </c>
      <c r="L78" s="312"/>
      <c r="M78" s="18">
        <v>1150</v>
      </c>
      <c r="N78" s="16"/>
      <c r="O78" s="20">
        <f t="shared" si="1"/>
        <v>0</v>
      </c>
      <c r="P78" s="298" t="s">
        <v>303</v>
      </c>
    </row>
    <row r="79" spans="1:16" ht="22.2" thickTop="1" thickBot="1" x14ac:dyDescent="0.45">
      <c r="A79" s="11">
        <v>60</v>
      </c>
      <c r="B79" s="12"/>
      <c r="C79" s="12" t="s">
        <v>142</v>
      </c>
      <c r="D79" s="13" t="s">
        <v>143</v>
      </c>
      <c r="E79" s="79" t="str">
        <f>+'2025 TAS (2024 Counts)'!E86</f>
        <v>RU</v>
      </c>
      <c r="F79" s="296"/>
      <c r="G79" s="296"/>
      <c r="H79" s="80" t="str">
        <f>+'2025 TAS (2024 Counts)'!F86</f>
        <v>2MiC</v>
      </c>
      <c r="I79" s="10" t="s">
        <v>46</v>
      </c>
      <c r="J79" s="310"/>
      <c r="K79" s="15">
        <v>1.57</v>
      </c>
      <c r="L79" s="312"/>
      <c r="M79" s="18">
        <v>820</v>
      </c>
      <c r="N79" s="16"/>
      <c r="O79" s="20">
        <f t="shared" si="1"/>
        <v>0</v>
      </c>
      <c r="P79" s="299" t="s">
        <v>299</v>
      </c>
    </row>
    <row r="80" spans="1:16" ht="22.2" thickTop="1" thickBot="1" x14ac:dyDescent="0.45">
      <c r="A80" s="11">
        <v>61</v>
      </c>
      <c r="B80" s="12"/>
      <c r="C80" s="12" t="s">
        <v>144</v>
      </c>
      <c r="D80" s="13" t="s">
        <v>145</v>
      </c>
      <c r="E80" s="79" t="str">
        <f>+'2025 TAS (2024 Counts)'!E87</f>
        <v>RU</v>
      </c>
      <c r="F80" s="296"/>
      <c r="G80" s="296"/>
      <c r="H80" s="80" t="str">
        <f>+'2025 TAS (2024 Counts)'!F87</f>
        <v>2MiC</v>
      </c>
      <c r="I80" s="10" t="s">
        <v>46</v>
      </c>
      <c r="J80" s="310"/>
      <c r="K80" s="15">
        <v>1.1299999999999999</v>
      </c>
      <c r="L80" s="312"/>
      <c r="M80" s="18">
        <v>820</v>
      </c>
      <c r="N80" s="16"/>
      <c r="O80" s="20">
        <f t="shared" si="1"/>
        <v>0</v>
      </c>
      <c r="P80" s="299" t="s">
        <v>299</v>
      </c>
    </row>
    <row r="81" spans="1:16" ht="21.6" thickTop="1" thickBot="1" x14ac:dyDescent="0.4">
      <c r="A81" s="11">
        <v>62.1</v>
      </c>
      <c r="B81" s="12"/>
      <c r="C81" s="12" t="s">
        <v>146</v>
      </c>
      <c r="D81" s="13" t="s">
        <v>147</v>
      </c>
      <c r="E81" s="79" t="str">
        <f>+'2025 TAS (2024 Counts)'!E88</f>
        <v>UZ</v>
      </c>
      <c r="F81" s="357"/>
      <c r="G81" s="357"/>
      <c r="H81" s="80" t="str">
        <f>+'2025 TAS (2024 Counts)'!F88</f>
        <v>2UC</v>
      </c>
      <c r="I81" s="10" t="s">
        <v>53</v>
      </c>
      <c r="J81" s="310"/>
      <c r="K81" s="15">
        <v>0.95</v>
      </c>
      <c r="L81" s="312"/>
      <c r="M81" s="18">
        <v>1440</v>
      </c>
      <c r="N81" s="16"/>
      <c r="O81" s="20">
        <f t="shared" si="1"/>
        <v>0</v>
      </c>
      <c r="P81" s="298" t="s">
        <v>302</v>
      </c>
    </row>
    <row r="82" spans="1:16" ht="21.6" thickTop="1" thickBot="1" x14ac:dyDescent="0.4">
      <c r="A82" s="11">
        <v>62.2</v>
      </c>
      <c r="B82" s="12"/>
      <c r="C82" s="12" t="s">
        <v>148</v>
      </c>
      <c r="D82" s="13" t="s">
        <v>149</v>
      </c>
      <c r="E82" s="79" t="str">
        <f>+'2025 TAS (2024 Counts)'!E89</f>
        <v>UZ</v>
      </c>
      <c r="F82" s="359"/>
      <c r="G82" s="359"/>
      <c r="H82" s="80" t="str">
        <f>+'2025 TAS (2024 Counts)'!F89</f>
        <v>2UC</v>
      </c>
      <c r="I82" s="10" t="s">
        <v>53</v>
      </c>
      <c r="J82" s="310"/>
      <c r="K82" s="15">
        <v>0.85</v>
      </c>
      <c r="L82" s="312"/>
      <c r="M82" s="18">
        <v>1150</v>
      </c>
      <c r="N82" s="16"/>
      <c r="O82" s="20">
        <f t="shared" si="1"/>
        <v>0</v>
      </c>
      <c r="P82" s="298" t="s">
        <v>303</v>
      </c>
    </row>
    <row r="83" spans="1:16" ht="22.2" thickTop="1" thickBot="1" x14ac:dyDescent="0.45">
      <c r="A83" s="11">
        <v>63</v>
      </c>
      <c r="B83" s="12"/>
      <c r="C83" s="12" t="s">
        <v>150</v>
      </c>
      <c r="D83" s="13" t="s">
        <v>151</v>
      </c>
      <c r="E83" s="79" t="str">
        <f>+'2025 TAS (2024 Counts)'!E90</f>
        <v>RU</v>
      </c>
      <c r="F83" s="296"/>
      <c r="G83" s="296"/>
      <c r="H83" s="80" t="str">
        <f>+'2025 TAS (2024 Counts)'!F90</f>
        <v>2MiC</v>
      </c>
      <c r="I83" s="10" t="s">
        <v>46</v>
      </c>
      <c r="J83" s="310"/>
      <c r="K83" s="15">
        <v>2.73</v>
      </c>
      <c r="L83" s="312"/>
      <c r="M83" s="18">
        <v>820</v>
      </c>
      <c r="N83" s="16"/>
      <c r="O83" s="20">
        <f t="shared" si="1"/>
        <v>0</v>
      </c>
      <c r="P83" s="299" t="s">
        <v>299</v>
      </c>
    </row>
    <row r="84" spans="1:16" ht="21.6" thickTop="1" thickBot="1" x14ac:dyDescent="0.4">
      <c r="A84" s="11">
        <v>64.099999999999994</v>
      </c>
      <c r="B84" s="12"/>
      <c r="C84" s="12" t="s">
        <v>152</v>
      </c>
      <c r="D84" s="13" t="s">
        <v>503</v>
      </c>
      <c r="E84" s="79" t="str">
        <f>+'2025 TAS (2024 Counts)'!E91</f>
        <v>UZ</v>
      </c>
      <c r="F84" s="357"/>
      <c r="G84" s="357"/>
      <c r="H84" s="80" t="str">
        <f>+'2025 TAS (2024 Counts)'!F91</f>
        <v>2UC</v>
      </c>
      <c r="I84" s="10" t="s">
        <v>53</v>
      </c>
      <c r="J84" s="310"/>
      <c r="K84" s="15">
        <v>2</v>
      </c>
      <c r="L84" s="312"/>
      <c r="M84" s="18">
        <v>1440</v>
      </c>
      <c r="N84" s="16"/>
      <c r="O84" s="20">
        <f t="shared" si="1"/>
        <v>0</v>
      </c>
      <c r="P84" s="298" t="s">
        <v>302</v>
      </c>
    </row>
    <row r="85" spans="1:16" ht="21.6" thickTop="1" thickBot="1" x14ac:dyDescent="0.4">
      <c r="A85" s="308">
        <v>64.2</v>
      </c>
      <c r="B85" s="309"/>
      <c r="C85" s="12" t="s">
        <v>152</v>
      </c>
      <c r="D85" s="13" t="s">
        <v>502</v>
      </c>
      <c r="E85" s="79" t="str">
        <f>+'2025 TAS (2024 Counts)'!E92</f>
        <v>UZ</v>
      </c>
      <c r="F85" s="357"/>
      <c r="G85" s="357"/>
      <c r="H85" s="80" t="str">
        <f>+'2025 TAS (2024 Counts)'!F92</f>
        <v>4UC</v>
      </c>
      <c r="I85" s="10" t="s">
        <v>53</v>
      </c>
      <c r="J85" s="310"/>
      <c r="K85" s="15">
        <v>1.0900000000000001</v>
      </c>
      <c r="L85" s="312"/>
      <c r="M85" s="18">
        <v>3220</v>
      </c>
      <c r="N85" s="16"/>
      <c r="O85" s="20">
        <f>IF(N85=" ",M85,N85)</f>
        <v>0</v>
      </c>
      <c r="P85" s="301" t="s">
        <v>354</v>
      </c>
    </row>
    <row r="86" spans="1:16" ht="21.6" thickTop="1" thickBot="1" x14ac:dyDescent="0.4">
      <c r="A86" s="11">
        <v>65</v>
      </c>
      <c r="B86" s="12"/>
      <c r="C86" s="12" t="s">
        <v>152</v>
      </c>
      <c r="D86" s="13" t="s">
        <v>315</v>
      </c>
      <c r="E86" s="79" t="str">
        <f>+'2025 TAS (2024 Counts)'!E93</f>
        <v>UZ</v>
      </c>
      <c r="F86" s="359"/>
      <c r="G86" s="359"/>
      <c r="H86" s="80" t="str">
        <f>+'2025 TAS (2024 Counts)'!F93</f>
        <v>2UC</v>
      </c>
      <c r="I86" s="10" t="s">
        <v>53</v>
      </c>
      <c r="J86" s="310"/>
      <c r="K86" s="15">
        <v>2.25</v>
      </c>
      <c r="L86" s="312"/>
      <c r="M86" s="18">
        <v>1440</v>
      </c>
      <c r="N86" s="16"/>
      <c r="O86" s="20">
        <f t="shared" si="1"/>
        <v>0</v>
      </c>
      <c r="P86" s="299" t="s">
        <v>302</v>
      </c>
    </row>
    <row r="87" spans="1:16" ht="22.2" thickTop="1" thickBot="1" x14ac:dyDescent="0.45">
      <c r="A87" s="11">
        <v>66</v>
      </c>
      <c r="B87" s="12"/>
      <c r="C87" s="12" t="s">
        <v>153</v>
      </c>
      <c r="D87" s="13" t="s">
        <v>154</v>
      </c>
      <c r="E87" s="79" t="str">
        <f>+'2025 TAS (2024 Counts)'!E94</f>
        <v>RU</v>
      </c>
      <c r="F87" s="296"/>
      <c r="G87" s="296"/>
      <c r="H87" s="80" t="str">
        <f>+'2025 TAS (2024 Counts)'!F94</f>
        <v>2MiC</v>
      </c>
      <c r="I87" s="10" t="s">
        <v>46</v>
      </c>
      <c r="J87" s="310"/>
      <c r="K87" s="15">
        <v>2.5299999999999998</v>
      </c>
      <c r="L87" s="312"/>
      <c r="M87" s="18">
        <v>820</v>
      </c>
      <c r="N87" s="16"/>
      <c r="O87" s="20">
        <f t="shared" si="1"/>
        <v>0</v>
      </c>
      <c r="P87" s="299" t="s">
        <v>299</v>
      </c>
    </row>
    <row r="88" spans="1:16" ht="21.6" thickTop="1" thickBot="1" x14ac:dyDescent="0.4">
      <c r="A88" s="22">
        <v>67.11</v>
      </c>
      <c r="B88" s="23"/>
      <c r="C88" s="23" t="s">
        <v>155</v>
      </c>
      <c r="D88" s="24" t="s">
        <v>156</v>
      </c>
      <c r="E88" s="79" t="str">
        <f>+'2025 TAS (2024 Counts)'!E95</f>
        <v>UZ</v>
      </c>
      <c r="F88" s="25"/>
      <c r="G88" s="25"/>
      <c r="H88" s="80" t="str">
        <f>+'2025 TAS (2024 Counts)'!F95</f>
        <v>2UC</v>
      </c>
      <c r="I88" s="26" t="s">
        <v>53</v>
      </c>
      <c r="J88" s="26"/>
      <c r="K88" s="27">
        <v>1.75</v>
      </c>
      <c r="L88" s="28"/>
      <c r="M88" s="28">
        <v>1440</v>
      </c>
      <c r="N88" s="17">
        <v>2250</v>
      </c>
      <c r="O88" s="30">
        <f>IF(N88=" ",M88,N88)</f>
        <v>2250</v>
      </c>
      <c r="P88" s="301" t="s">
        <v>302</v>
      </c>
    </row>
    <row r="89" spans="1:16" ht="21.6" thickTop="1" thickBot="1" x14ac:dyDescent="0.4">
      <c r="A89" s="22">
        <v>67.12</v>
      </c>
      <c r="B89" s="23"/>
      <c r="C89" s="23" t="s">
        <v>155</v>
      </c>
      <c r="D89" s="24" t="s">
        <v>156</v>
      </c>
      <c r="E89" s="79" t="str">
        <f>+'2025 TAS (2024 Counts)'!E96</f>
        <v>UZ</v>
      </c>
      <c r="F89" s="25"/>
      <c r="G89" s="25"/>
      <c r="H89" s="80" t="str">
        <f>+'2025 TAS (2024 Counts)'!F96</f>
        <v>2UC</v>
      </c>
      <c r="I89" s="26" t="s">
        <v>53</v>
      </c>
      <c r="J89" s="26"/>
      <c r="K89" s="27">
        <v>1.75</v>
      </c>
      <c r="L89" s="28"/>
      <c r="M89" s="28">
        <v>1440</v>
      </c>
      <c r="N89" s="17">
        <v>2250</v>
      </c>
      <c r="O89" s="30">
        <f t="shared" si="1"/>
        <v>2250</v>
      </c>
      <c r="P89" s="301" t="s">
        <v>302</v>
      </c>
    </row>
    <row r="90" spans="1:16" ht="21.6" thickTop="1" thickBot="1" x14ac:dyDescent="0.4">
      <c r="A90" s="22">
        <v>67.2</v>
      </c>
      <c r="B90" s="23"/>
      <c r="C90" s="23" t="s">
        <v>155</v>
      </c>
      <c r="D90" s="24" t="s">
        <v>157</v>
      </c>
      <c r="E90" s="79" t="str">
        <f>+'2025 TAS (2024 Counts)'!E97</f>
        <v>UZ</v>
      </c>
      <c r="F90" s="25"/>
      <c r="G90" s="25"/>
      <c r="H90" s="80" t="str">
        <f>+'2025 TAS (2024 Counts)'!F97</f>
        <v>2UC</v>
      </c>
      <c r="I90" s="26" t="s">
        <v>53</v>
      </c>
      <c r="J90" s="26"/>
      <c r="K90" s="27">
        <v>1.61</v>
      </c>
      <c r="L90" s="28"/>
      <c r="M90" s="18">
        <v>1440</v>
      </c>
      <c r="N90" s="17">
        <v>2110</v>
      </c>
      <c r="O90" s="30">
        <f t="shared" si="1"/>
        <v>2110</v>
      </c>
      <c r="P90" s="298" t="s">
        <v>302</v>
      </c>
    </row>
    <row r="91" spans="1:16" ht="21.6" thickTop="1" thickBot="1" x14ac:dyDescent="0.4">
      <c r="A91" s="22">
        <v>67.3</v>
      </c>
      <c r="B91" s="23"/>
      <c r="C91" s="23" t="s">
        <v>158</v>
      </c>
      <c r="D91" s="24" t="s">
        <v>159</v>
      </c>
      <c r="E91" s="79" t="str">
        <f>+'2025 TAS (2024 Counts)'!E98</f>
        <v>UZ</v>
      </c>
      <c r="F91" s="25"/>
      <c r="G91" s="25"/>
      <c r="H91" s="80" t="str">
        <f>+'2025 TAS (2024 Counts)'!F98</f>
        <v>2UC</v>
      </c>
      <c r="I91" s="26" t="s">
        <v>53</v>
      </c>
      <c r="J91" s="26"/>
      <c r="K91" s="27">
        <v>0.47</v>
      </c>
      <c r="L91" s="28"/>
      <c r="M91" s="18">
        <v>1440</v>
      </c>
      <c r="N91" s="17"/>
      <c r="O91" s="30">
        <f t="shared" si="1"/>
        <v>0</v>
      </c>
      <c r="P91" s="298" t="s">
        <v>302</v>
      </c>
    </row>
    <row r="92" spans="1:16" ht="21.6" thickTop="1" thickBot="1" x14ac:dyDescent="0.4">
      <c r="A92" s="11">
        <v>68</v>
      </c>
      <c r="B92" s="12"/>
      <c r="C92" s="12" t="s">
        <v>160</v>
      </c>
      <c r="D92" s="13" t="s">
        <v>161</v>
      </c>
      <c r="E92" s="79" t="str">
        <f>+'2025 TAS (2024 Counts)'!E99</f>
        <v>TR</v>
      </c>
      <c r="F92" s="357"/>
      <c r="G92" s="357"/>
      <c r="H92" s="80" t="str">
        <f>+'2025 TAS (2024 Counts)'!F99</f>
        <v>2MiC</v>
      </c>
      <c r="I92" s="10" t="s">
        <v>53</v>
      </c>
      <c r="J92" s="310"/>
      <c r="K92" s="15">
        <v>3.2</v>
      </c>
      <c r="L92" s="312"/>
      <c r="M92" s="18">
        <v>1310</v>
      </c>
      <c r="N92" s="16"/>
      <c r="O92" s="30">
        <f t="shared" si="1"/>
        <v>0</v>
      </c>
      <c r="P92" s="299" t="s">
        <v>301</v>
      </c>
    </row>
    <row r="93" spans="1:16" ht="21.6" thickTop="1" thickBot="1" x14ac:dyDescent="0.4">
      <c r="A93" s="11">
        <v>69</v>
      </c>
      <c r="B93" s="12"/>
      <c r="C93" s="12" t="s">
        <v>162</v>
      </c>
      <c r="D93" s="13" t="s">
        <v>163</v>
      </c>
      <c r="E93" s="79" t="str">
        <f>+'2025 TAS (2024 Counts)'!E100</f>
        <v>UZ</v>
      </c>
      <c r="F93" s="359"/>
      <c r="G93" s="359"/>
      <c r="H93" s="80" t="str">
        <f>+'2025 TAS (2024 Counts)'!F100</f>
        <v>2MiC</v>
      </c>
      <c r="I93" s="10" t="s">
        <v>53</v>
      </c>
      <c r="J93" s="310"/>
      <c r="K93" s="127">
        <v>5.1100000000000003</v>
      </c>
      <c r="L93" s="312"/>
      <c r="M93" s="18">
        <v>1440</v>
      </c>
      <c r="N93" s="16"/>
      <c r="O93" s="30">
        <f t="shared" si="1"/>
        <v>0</v>
      </c>
      <c r="P93" s="299" t="s">
        <v>302</v>
      </c>
    </row>
    <row r="94" spans="1:16" ht="21.6" thickTop="1" thickBot="1" x14ac:dyDescent="0.4">
      <c r="A94" s="11">
        <v>71</v>
      </c>
      <c r="B94" s="12"/>
      <c r="C94" s="12" t="s">
        <v>164</v>
      </c>
      <c r="D94" s="13" t="s">
        <v>165</v>
      </c>
      <c r="E94" s="79" t="str">
        <f>+'2025 TAS (2024 Counts)'!E101</f>
        <v>UZ</v>
      </c>
      <c r="F94" s="357"/>
      <c r="G94" s="357"/>
      <c r="H94" s="80" t="str">
        <f>+'2025 TAS (2024 Counts)'!F101</f>
        <v>2UC</v>
      </c>
      <c r="I94" s="10" t="s">
        <v>53</v>
      </c>
      <c r="J94" s="310"/>
      <c r="K94" s="15">
        <v>1.75</v>
      </c>
      <c r="L94" s="28"/>
      <c r="M94" s="28">
        <v>1150</v>
      </c>
      <c r="N94" s="16"/>
      <c r="O94" s="20">
        <f t="shared" si="1"/>
        <v>0</v>
      </c>
      <c r="P94" s="298" t="s">
        <v>305</v>
      </c>
    </row>
    <row r="95" spans="1:16" ht="21.6" thickTop="1" thickBot="1" x14ac:dyDescent="0.4">
      <c r="A95" s="11">
        <v>72</v>
      </c>
      <c r="B95" s="12"/>
      <c r="C95" s="12" t="s">
        <v>166</v>
      </c>
      <c r="D95" s="13" t="s">
        <v>167</v>
      </c>
      <c r="E95" s="79" t="str">
        <f>+'2025 TAS (2024 Counts)'!E102</f>
        <v>UZ</v>
      </c>
      <c r="F95" s="357"/>
      <c r="G95" s="357"/>
      <c r="H95" s="80" t="str">
        <f>+'2025 TAS (2024 Counts)'!F102</f>
        <v>2UC</v>
      </c>
      <c r="I95" s="10" t="s">
        <v>53</v>
      </c>
      <c r="J95" s="310"/>
      <c r="K95" s="15">
        <v>1.38</v>
      </c>
      <c r="L95" s="28"/>
      <c r="M95" s="28">
        <v>1440</v>
      </c>
      <c r="N95" s="16"/>
      <c r="O95" s="20">
        <f t="shared" si="1"/>
        <v>0</v>
      </c>
      <c r="P95" s="298" t="s">
        <v>302</v>
      </c>
    </row>
    <row r="96" spans="1:16" ht="21.6" thickTop="1" thickBot="1" x14ac:dyDescent="0.4">
      <c r="A96" s="11">
        <v>73.099999999999994</v>
      </c>
      <c r="B96" s="12">
        <v>295</v>
      </c>
      <c r="C96" s="12" t="s">
        <v>168</v>
      </c>
      <c r="D96" s="13" t="s">
        <v>169</v>
      </c>
      <c r="E96" s="79" t="str">
        <f>+'2025 TAS (2024 Counts)'!E103</f>
        <v>UZ</v>
      </c>
      <c r="F96" s="357"/>
      <c r="G96" s="357"/>
      <c r="H96" s="80" t="str">
        <f>+'2025 TAS (2024 Counts)'!F103</f>
        <v>4UC</v>
      </c>
      <c r="I96" s="10" t="s">
        <v>53</v>
      </c>
      <c r="J96" s="310"/>
      <c r="K96" s="15">
        <v>1.5</v>
      </c>
      <c r="L96" s="312"/>
      <c r="M96" s="18">
        <v>3580</v>
      </c>
      <c r="N96" s="16"/>
      <c r="O96" s="20">
        <f t="shared" si="1"/>
        <v>0</v>
      </c>
      <c r="P96" s="299" t="s">
        <v>307</v>
      </c>
    </row>
    <row r="97" spans="1:16" ht="21.6" thickTop="1" thickBot="1" x14ac:dyDescent="0.4">
      <c r="A97" s="11">
        <v>73.2</v>
      </c>
      <c r="B97" s="12"/>
      <c r="C97" s="12" t="s">
        <v>168</v>
      </c>
      <c r="D97" s="13" t="s">
        <v>170</v>
      </c>
      <c r="E97" s="79" t="str">
        <f>+'2025 TAS (2024 Counts)'!E104</f>
        <v>UZ</v>
      </c>
      <c r="F97" s="357"/>
      <c r="G97" s="357"/>
      <c r="H97" s="80" t="str">
        <f>+'2025 TAS (2024 Counts)'!F104</f>
        <v>4UC</v>
      </c>
      <c r="I97" s="10" t="s">
        <v>53</v>
      </c>
      <c r="J97" s="310"/>
      <c r="K97" s="15">
        <v>0.9</v>
      </c>
      <c r="L97" s="312"/>
      <c r="M97" s="18">
        <v>3580</v>
      </c>
      <c r="N97" s="16"/>
      <c r="O97" s="20">
        <f t="shared" si="1"/>
        <v>0</v>
      </c>
      <c r="P97" s="299" t="s">
        <v>307</v>
      </c>
    </row>
    <row r="98" spans="1:16" ht="21.6" thickTop="1" thickBot="1" x14ac:dyDescent="0.4">
      <c r="A98" s="11">
        <v>74.099999999999994</v>
      </c>
      <c r="B98" s="12">
        <v>293</v>
      </c>
      <c r="C98" s="12" t="s">
        <v>168</v>
      </c>
      <c r="D98" s="13" t="s">
        <v>171</v>
      </c>
      <c r="E98" s="79" t="str">
        <f>+'2025 TAS (2024 Counts)'!E105</f>
        <v>UZ</v>
      </c>
      <c r="F98" s="352" t="s">
        <v>45</v>
      </c>
      <c r="G98" s="357"/>
      <c r="H98" s="80" t="str">
        <f>+'2025 TAS (2024 Counts)'!F105</f>
        <v>4MaC</v>
      </c>
      <c r="I98" s="10" t="s">
        <v>53</v>
      </c>
      <c r="J98" s="310"/>
      <c r="K98" s="15">
        <v>0.7</v>
      </c>
      <c r="L98" s="312"/>
      <c r="M98" s="18">
        <v>3580</v>
      </c>
      <c r="N98" s="16"/>
      <c r="O98" s="20">
        <f t="shared" si="1"/>
        <v>0</v>
      </c>
      <c r="P98" s="300" t="s">
        <v>307</v>
      </c>
    </row>
    <row r="99" spans="1:16" ht="21.6" thickTop="1" thickBot="1" x14ac:dyDescent="0.4">
      <c r="A99" s="11">
        <v>74.2</v>
      </c>
      <c r="B99" s="12"/>
      <c r="C99" s="12" t="s">
        <v>168</v>
      </c>
      <c r="D99" s="13" t="s">
        <v>172</v>
      </c>
      <c r="E99" s="79" t="str">
        <f>+'2025 TAS (2024 Counts)'!E106</f>
        <v>TR</v>
      </c>
      <c r="F99" s="357"/>
      <c r="G99" s="357"/>
      <c r="H99" s="80" t="str">
        <f>+'2025 TAS (2024 Counts)'!F106</f>
        <v>2MaC</v>
      </c>
      <c r="I99" s="10" t="s">
        <v>53</v>
      </c>
      <c r="J99" s="310"/>
      <c r="K99" s="15">
        <v>3.23</v>
      </c>
      <c r="L99" s="312"/>
      <c r="M99" s="18">
        <v>2110</v>
      </c>
      <c r="N99" s="16"/>
      <c r="O99" s="20">
        <f t="shared" si="1"/>
        <v>0</v>
      </c>
      <c r="P99" s="300" t="s">
        <v>491</v>
      </c>
    </row>
    <row r="100" spans="1:16" ht="21.6" thickTop="1" thickBot="1" x14ac:dyDescent="0.4">
      <c r="A100" s="11">
        <v>74.3</v>
      </c>
      <c r="B100" s="12"/>
      <c r="C100" s="12" t="s">
        <v>168</v>
      </c>
      <c r="D100" s="13" t="s">
        <v>173</v>
      </c>
      <c r="E100" s="79" t="str">
        <f>+'2025 TAS (2024 Counts)'!E107</f>
        <v>TR</v>
      </c>
      <c r="F100" s="357"/>
      <c r="G100" s="357"/>
      <c r="H100" s="80" t="str">
        <f>+'2025 TAS (2024 Counts)'!F107</f>
        <v>2MaC</v>
      </c>
      <c r="I100" s="10" t="s">
        <v>53</v>
      </c>
      <c r="J100" s="310"/>
      <c r="K100" s="15">
        <v>0.81</v>
      </c>
      <c r="L100" s="312"/>
      <c r="M100" s="18">
        <v>1460</v>
      </c>
      <c r="N100" s="16"/>
      <c r="O100" s="20">
        <f t="shared" si="1"/>
        <v>0</v>
      </c>
      <c r="P100" s="299" t="s">
        <v>306</v>
      </c>
    </row>
    <row r="101" spans="1:16" ht="21.6" thickTop="1" thickBot="1" x14ac:dyDescent="0.4">
      <c r="A101" s="11">
        <v>75</v>
      </c>
      <c r="B101" s="12"/>
      <c r="C101" s="12" t="s">
        <v>174</v>
      </c>
      <c r="D101" s="13" t="s">
        <v>43</v>
      </c>
      <c r="E101" s="79" t="str">
        <f>+'2025 TAS (2024 Counts)'!E108</f>
        <v>UZ</v>
      </c>
      <c r="F101" s="357"/>
      <c r="G101" s="357"/>
      <c r="H101" s="80" t="str">
        <f>+'2025 TAS (2024 Counts)'!F108</f>
        <v>2UC</v>
      </c>
      <c r="I101" s="10" t="s">
        <v>46</v>
      </c>
      <c r="J101" s="310"/>
      <c r="K101" s="15">
        <v>0.86</v>
      </c>
      <c r="L101" s="312"/>
      <c r="M101" s="18">
        <v>1150</v>
      </c>
      <c r="N101" s="16"/>
      <c r="O101" s="20">
        <f t="shared" si="1"/>
        <v>0</v>
      </c>
      <c r="P101" s="298" t="s">
        <v>303</v>
      </c>
    </row>
    <row r="102" spans="1:16" ht="21.6" thickTop="1" thickBot="1" x14ac:dyDescent="0.4">
      <c r="A102" s="11">
        <v>76</v>
      </c>
      <c r="B102" s="12"/>
      <c r="C102" s="12" t="s">
        <v>175</v>
      </c>
      <c r="D102" s="13" t="s">
        <v>176</v>
      </c>
      <c r="E102" s="79" t="str">
        <f>+'2025 TAS (2024 Counts)'!E109</f>
        <v>UZ</v>
      </c>
      <c r="F102" s="357"/>
      <c r="G102" s="357"/>
      <c r="H102" s="80" t="str">
        <f>+'2025 TAS (2024 Counts)'!F109</f>
        <v>4UC</v>
      </c>
      <c r="I102" s="10" t="s">
        <v>53</v>
      </c>
      <c r="J102" s="310"/>
      <c r="K102" s="15">
        <v>3.07</v>
      </c>
      <c r="L102" s="312"/>
      <c r="M102" s="18">
        <v>3580</v>
      </c>
      <c r="N102" s="16">
        <v>3770</v>
      </c>
      <c r="O102" s="20">
        <f t="shared" si="1"/>
        <v>3770</v>
      </c>
      <c r="P102" s="298" t="s">
        <v>307</v>
      </c>
    </row>
    <row r="103" spans="1:16" ht="21.6" thickTop="1" thickBot="1" x14ac:dyDescent="0.4">
      <c r="A103" s="11">
        <v>77.099999999999994</v>
      </c>
      <c r="B103" s="12"/>
      <c r="C103" s="12" t="s">
        <v>175</v>
      </c>
      <c r="D103" s="13" t="s">
        <v>333</v>
      </c>
      <c r="E103" s="79" t="str">
        <f>+'2025 TAS (2024 Counts)'!E110</f>
        <v>UZ</v>
      </c>
      <c r="F103" s="357"/>
      <c r="G103" s="357"/>
      <c r="H103" s="80" t="str">
        <f>+'2025 TAS (2024 Counts)'!F110</f>
        <v>4UC</v>
      </c>
      <c r="I103" s="10" t="s">
        <v>53</v>
      </c>
      <c r="J103" s="310"/>
      <c r="K103" s="15">
        <v>1.02</v>
      </c>
      <c r="L103" s="312"/>
      <c r="M103" s="18">
        <v>3580</v>
      </c>
      <c r="N103" s="16"/>
      <c r="O103" s="20">
        <f t="shared" si="1"/>
        <v>0</v>
      </c>
      <c r="P103" s="298" t="s">
        <v>307</v>
      </c>
    </row>
    <row r="104" spans="1:16" ht="21.6" thickTop="1" thickBot="1" x14ac:dyDescent="0.4">
      <c r="A104" s="11">
        <v>77.2</v>
      </c>
      <c r="B104" s="12"/>
      <c r="C104" s="12" t="s">
        <v>175</v>
      </c>
      <c r="D104" s="13" t="s">
        <v>334</v>
      </c>
      <c r="E104" s="79" t="str">
        <f>+'2025 TAS (2024 Counts)'!E111</f>
        <v>UZ</v>
      </c>
      <c r="F104" s="357"/>
      <c r="G104" s="357"/>
      <c r="H104" s="80" t="str">
        <f>+'2025 TAS (2024 Counts)'!F111</f>
        <v>4UC</v>
      </c>
      <c r="I104" s="10" t="s">
        <v>53</v>
      </c>
      <c r="J104" s="310"/>
      <c r="K104" s="15">
        <v>1.23</v>
      </c>
      <c r="L104" s="312"/>
      <c r="M104" s="18">
        <v>3580</v>
      </c>
      <c r="N104" s="16"/>
      <c r="O104" s="20">
        <f t="shared" si="1"/>
        <v>0</v>
      </c>
      <c r="P104" s="301" t="s">
        <v>307</v>
      </c>
    </row>
    <row r="105" spans="1:16" ht="21.6" thickTop="1" thickBot="1" x14ac:dyDescent="0.4">
      <c r="A105" s="11">
        <v>77.3</v>
      </c>
      <c r="B105" s="12">
        <v>297</v>
      </c>
      <c r="C105" s="12" t="s">
        <v>175</v>
      </c>
      <c r="D105" s="13" t="s">
        <v>391</v>
      </c>
      <c r="E105" s="79" t="str">
        <f>+'2025 TAS (2024 Counts)'!E112</f>
        <v>UZ</v>
      </c>
      <c r="F105" s="358"/>
      <c r="G105" s="358"/>
      <c r="H105" s="80" t="str">
        <f>+'2025 TAS (2024 Counts)'!F112</f>
        <v>4UC</v>
      </c>
      <c r="I105" s="10" t="s">
        <v>53</v>
      </c>
      <c r="J105" s="310"/>
      <c r="K105" s="15">
        <v>1.05</v>
      </c>
      <c r="L105" s="312"/>
      <c r="M105" s="18">
        <v>3580</v>
      </c>
      <c r="N105" s="16"/>
      <c r="O105" s="20">
        <f t="shared" si="1"/>
        <v>0</v>
      </c>
      <c r="P105" s="301" t="s">
        <v>307</v>
      </c>
    </row>
    <row r="106" spans="1:16" ht="21.6" thickTop="1" thickBot="1" x14ac:dyDescent="0.4">
      <c r="A106" s="11">
        <v>77.400000000000006</v>
      </c>
      <c r="B106" s="12">
        <v>297</v>
      </c>
      <c r="C106" s="12" t="s">
        <v>175</v>
      </c>
      <c r="D106" s="13" t="s">
        <v>392</v>
      </c>
      <c r="E106" s="79" t="str">
        <f>+'2025 TAS (2024 Counts)'!E113</f>
        <v>UZ</v>
      </c>
      <c r="F106" s="358"/>
      <c r="G106" s="358"/>
      <c r="H106" s="80" t="str">
        <f>+'2025 TAS (2024 Counts)'!F113</f>
        <v>6UC</v>
      </c>
      <c r="I106" s="10" t="s">
        <v>53</v>
      </c>
      <c r="J106" s="310"/>
      <c r="K106" s="15">
        <v>0.39</v>
      </c>
      <c r="L106" s="312"/>
      <c r="M106" s="18">
        <v>5390</v>
      </c>
      <c r="N106" s="16"/>
      <c r="O106" s="20">
        <f>IF(N106=" ",M106,N106)</f>
        <v>0</v>
      </c>
      <c r="P106" s="301" t="s">
        <v>498</v>
      </c>
    </row>
    <row r="107" spans="1:16" ht="21.6" thickTop="1" thickBot="1" x14ac:dyDescent="0.4">
      <c r="A107" s="11">
        <v>78.11</v>
      </c>
      <c r="B107" s="12"/>
      <c r="C107" s="12" t="s">
        <v>175</v>
      </c>
      <c r="D107" s="13" t="s">
        <v>405</v>
      </c>
      <c r="E107" s="79" t="str">
        <f>+'2025 TAS (2024 Counts)'!E114</f>
        <v>UZ</v>
      </c>
      <c r="F107" s="358"/>
      <c r="G107" s="358"/>
      <c r="H107" s="80" t="str">
        <f>+'2025 TAS (2024 Counts)'!F114</f>
        <v>4UC</v>
      </c>
      <c r="I107" s="10" t="s">
        <v>53</v>
      </c>
      <c r="J107" s="310"/>
      <c r="K107" s="15"/>
      <c r="L107" s="312"/>
      <c r="M107" s="18">
        <v>3580</v>
      </c>
      <c r="N107" s="16"/>
      <c r="O107" s="20">
        <f t="shared" si="1"/>
        <v>0</v>
      </c>
      <c r="P107" s="301" t="s">
        <v>472</v>
      </c>
    </row>
    <row r="108" spans="1:16" ht="21.6" thickTop="1" thickBot="1" x14ac:dyDescent="0.4">
      <c r="A108" s="308">
        <v>78.12</v>
      </c>
      <c r="B108" s="309"/>
      <c r="C108" s="12" t="s">
        <v>175</v>
      </c>
      <c r="D108" s="13" t="s">
        <v>407</v>
      </c>
      <c r="E108" s="79" t="str">
        <f>+'2025 TAS (2024 Counts)'!E115</f>
        <v>UZ</v>
      </c>
      <c r="F108" s="358"/>
      <c r="G108" s="358"/>
      <c r="H108" s="80" t="str">
        <f>+'2025 TAS (2024 Counts)'!F115</f>
        <v>4UC</v>
      </c>
      <c r="I108" s="10" t="s">
        <v>53</v>
      </c>
      <c r="J108" s="310"/>
      <c r="K108" s="311"/>
      <c r="L108" s="312"/>
      <c r="M108" s="312">
        <v>3580</v>
      </c>
      <c r="N108" s="313"/>
      <c r="O108" s="314">
        <f t="shared" si="1"/>
        <v>0</v>
      </c>
      <c r="P108" s="301" t="s">
        <v>471</v>
      </c>
    </row>
    <row r="109" spans="1:16" ht="21.6" thickTop="1" thickBot="1" x14ac:dyDescent="0.4">
      <c r="A109" s="11">
        <v>78.2</v>
      </c>
      <c r="B109" s="12"/>
      <c r="C109" s="12" t="s">
        <v>175</v>
      </c>
      <c r="D109" s="13" t="s">
        <v>178</v>
      </c>
      <c r="E109" s="79" t="str">
        <f>+'2025 TAS (2024 Counts)'!E116</f>
        <v>UZ</v>
      </c>
      <c r="F109" s="357"/>
      <c r="G109" s="357"/>
      <c r="H109" s="80" t="str">
        <f>+'2025 TAS (2024 Counts)'!F116</f>
        <v>4UC</v>
      </c>
      <c r="I109" s="10" t="s">
        <v>53</v>
      </c>
      <c r="J109" s="310"/>
      <c r="K109" s="15">
        <v>0.97</v>
      </c>
      <c r="L109" s="312"/>
      <c r="M109" s="18">
        <v>3580</v>
      </c>
      <c r="N109" s="16"/>
      <c r="O109" s="20">
        <f t="shared" si="1"/>
        <v>0</v>
      </c>
      <c r="P109" s="298" t="s">
        <v>307</v>
      </c>
    </row>
    <row r="110" spans="1:16" ht="21.6" thickTop="1" thickBot="1" x14ac:dyDescent="0.4">
      <c r="A110" s="11">
        <v>79</v>
      </c>
      <c r="B110" s="12"/>
      <c r="C110" s="12" t="s">
        <v>179</v>
      </c>
      <c r="D110" s="13" t="s">
        <v>180</v>
      </c>
      <c r="E110" s="79" t="str">
        <f>+'2025 TAS (2024 Counts)'!E117</f>
        <v>UZ</v>
      </c>
      <c r="F110" s="357"/>
      <c r="G110" s="357"/>
      <c r="H110" s="80" t="str">
        <f>+'2025 TAS (2024 Counts)'!F117</f>
        <v>2UC</v>
      </c>
      <c r="I110" s="10" t="s">
        <v>53</v>
      </c>
      <c r="J110" s="310"/>
      <c r="K110" s="15">
        <v>2.69</v>
      </c>
      <c r="L110" s="312"/>
      <c r="M110" s="18">
        <v>1440</v>
      </c>
      <c r="N110" s="16"/>
      <c r="O110" s="20">
        <f t="shared" si="1"/>
        <v>0</v>
      </c>
      <c r="P110" s="298" t="s">
        <v>302</v>
      </c>
    </row>
    <row r="111" spans="1:16" ht="21.6" thickTop="1" thickBot="1" x14ac:dyDescent="0.4">
      <c r="A111" s="11">
        <v>80</v>
      </c>
      <c r="B111" s="12"/>
      <c r="C111" s="12" t="s">
        <v>181</v>
      </c>
      <c r="D111" s="13" t="s">
        <v>182</v>
      </c>
      <c r="E111" s="79" t="str">
        <f>+'2025 TAS (2024 Counts)'!E118</f>
        <v>UZ</v>
      </c>
      <c r="F111" s="357"/>
      <c r="G111" s="357"/>
      <c r="H111" s="80" t="str">
        <f>+'2025 TAS (2024 Counts)'!F118</f>
        <v>2UC</v>
      </c>
      <c r="I111" s="10" t="s">
        <v>53</v>
      </c>
      <c r="J111" s="310"/>
      <c r="K111" s="15">
        <v>2.2999999999999998</v>
      </c>
      <c r="L111" s="312"/>
      <c r="M111" s="18">
        <v>1440</v>
      </c>
      <c r="N111" s="16"/>
      <c r="O111" s="20">
        <f t="shared" si="1"/>
        <v>0</v>
      </c>
      <c r="P111" s="299" t="s">
        <v>302</v>
      </c>
    </row>
    <row r="112" spans="1:16" ht="21.6" thickTop="1" thickBot="1" x14ac:dyDescent="0.4">
      <c r="A112" s="11">
        <v>81</v>
      </c>
      <c r="B112" s="12">
        <v>262</v>
      </c>
      <c r="C112" s="12" t="s">
        <v>183</v>
      </c>
      <c r="D112" s="13" t="s">
        <v>184</v>
      </c>
      <c r="E112" s="79" t="str">
        <f>+'2025 TAS (2024 Counts)'!E119</f>
        <v>TR</v>
      </c>
      <c r="F112" s="357"/>
      <c r="G112" s="14" t="s">
        <v>426</v>
      </c>
      <c r="H112" s="80" t="str">
        <f>+'2025 TAS (2024 Counts)'!F119</f>
        <v>2MA</v>
      </c>
      <c r="I112" s="310" t="s">
        <v>53</v>
      </c>
      <c r="J112" s="310"/>
      <c r="K112" s="15">
        <v>3.9980000000000002</v>
      </c>
      <c r="L112" s="312">
        <v>2110</v>
      </c>
      <c r="M112" s="341">
        <v>1330</v>
      </c>
      <c r="N112" s="16"/>
      <c r="O112" s="20">
        <f t="shared" si="1"/>
        <v>0</v>
      </c>
      <c r="P112" s="343" t="s">
        <v>459</v>
      </c>
    </row>
    <row r="113" spans="1:16" ht="21.6" thickTop="1" thickBot="1" x14ac:dyDescent="0.4">
      <c r="A113" s="11">
        <v>82</v>
      </c>
      <c r="B113" s="12">
        <v>105</v>
      </c>
      <c r="C113" s="12" t="s">
        <v>186</v>
      </c>
      <c r="D113" s="13" t="s">
        <v>187</v>
      </c>
      <c r="E113" s="79" t="str">
        <f>+'2025 TAS (2024 Counts)'!E120</f>
        <v>TR</v>
      </c>
      <c r="F113" s="357"/>
      <c r="G113" s="14" t="s">
        <v>426</v>
      </c>
      <c r="H113" s="80" t="str">
        <f>+'2025 TAS (2024 Counts)'!F120</f>
        <v>2MA</v>
      </c>
      <c r="I113" s="26" t="s">
        <v>53</v>
      </c>
      <c r="J113" s="353" t="s">
        <v>46</v>
      </c>
      <c r="K113" s="15">
        <v>1.3580000000000001</v>
      </c>
      <c r="L113" s="312">
        <v>1600</v>
      </c>
      <c r="M113" s="341">
        <v>1330</v>
      </c>
      <c r="N113" s="16"/>
      <c r="O113" s="20">
        <f t="shared" si="1"/>
        <v>0</v>
      </c>
      <c r="P113" s="343" t="s">
        <v>460</v>
      </c>
    </row>
    <row r="114" spans="1:16" ht="21.6" thickTop="1" thickBot="1" x14ac:dyDescent="0.4">
      <c r="A114" s="22">
        <v>83</v>
      </c>
      <c r="B114" s="23">
        <v>4</v>
      </c>
      <c r="C114" s="23" t="s">
        <v>186</v>
      </c>
      <c r="D114" s="24" t="s">
        <v>98</v>
      </c>
      <c r="E114" s="79" t="str">
        <f>+'2025 TAS (2024 Counts)'!E121</f>
        <v>TR</v>
      </c>
      <c r="F114" s="25"/>
      <c r="G114" s="25" t="s">
        <v>428</v>
      </c>
      <c r="H114" s="80" t="str">
        <f>+'2025 TAS (2024 Counts)'!F121</f>
        <v>2MA</v>
      </c>
      <c r="I114" s="310" t="s">
        <v>53</v>
      </c>
      <c r="J114" s="26"/>
      <c r="K114" s="27">
        <v>6.1429999999999998</v>
      </c>
      <c r="L114" s="28">
        <v>1460</v>
      </c>
      <c r="M114" s="339">
        <v>2020</v>
      </c>
      <c r="N114" s="17"/>
      <c r="O114" s="30">
        <f t="shared" si="1"/>
        <v>0</v>
      </c>
      <c r="P114" s="343" t="s">
        <v>414</v>
      </c>
    </row>
    <row r="115" spans="1:16" ht="21.6" thickTop="1" thickBot="1" x14ac:dyDescent="0.4">
      <c r="A115" s="11">
        <v>84</v>
      </c>
      <c r="B115" s="12">
        <v>290</v>
      </c>
      <c r="C115" s="12" t="s">
        <v>186</v>
      </c>
      <c r="D115" s="13" t="s">
        <v>188</v>
      </c>
      <c r="E115" s="79" t="str">
        <f>+'2025 TAS (2024 Counts)'!E122</f>
        <v>UZ</v>
      </c>
      <c r="F115" s="357"/>
      <c r="G115" s="14" t="s">
        <v>428</v>
      </c>
      <c r="H115" s="80" t="str">
        <f>+'2025 TAS (2024 Counts)'!F122</f>
        <v>2MA</v>
      </c>
      <c r="I115" s="10" t="s">
        <v>53</v>
      </c>
      <c r="J115" s="310"/>
      <c r="K115" s="15">
        <v>2.7749999999999999</v>
      </c>
      <c r="L115" s="312">
        <v>1600</v>
      </c>
      <c r="M115" s="341">
        <v>2020</v>
      </c>
      <c r="N115" s="16"/>
      <c r="O115" s="30">
        <f t="shared" si="1"/>
        <v>0</v>
      </c>
      <c r="P115" s="343" t="s">
        <v>414</v>
      </c>
    </row>
    <row r="116" spans="1:16" ht="21.6" thickTop="1" thickBot="1" x14ac:dyDescent="0.4">
      <c r="A116" s="11">
        <v>85</v>
      </c>
      <c r="B116" s="12">
        <v>24</v>
      </c>
      <c r="C116" s="12" t="s">
        <v>186</v>
      </c>
      <c r="D116" s="13" t="s">
        <v>189</v>
      </c>
      <c r="E116" s="79" t="str">
        <f>+'2025 TAS (2024 Counts)'!E123</f>
        <v>UZ</v>
      </c>
      <c r="F116" s="357"/>
      <c r="G116" s="14" t="s">
        <v>428</v>
      </c>
      <c r="H116" s="80" t="str">
        <f>+'2025 TAS (2024 Counts)'!F123</f>
        <v>4MA</v>
      </c>
      <c r="I116" s="10" t="s">
        <v>53</v>
      </c>
      <c r="J116" s="310"/>
      <c r="K116" s="15">
        <v>0.86</v>
      </c>
      <c r="L116" s="312">
        <v>3580</v>
      </c>
      <c r="M116" s="341">
        <v>3360</v>
      </c>
      <c r="N116" s="16"/>
      <c r="O116" s="20">
        <f t="shared" si="1"/>
        <v>0</v>
      </c>
      <c r="P116" s="343" t="s">
        <v>415</v>
      </c>
    </row>
    <row r="117" spans="1:16" ht="21.6" thickTop="1" thickBot="1" x14ac:dyDescent="0.4">
      <c r="A117" s="11">
        <v>86</v>
      </c>
      <c r="B117" s="12">
        <v>24</v>
      </c>
      <c r="C117" s="12" t="s">
        <v>186</v>
      </c>
      <c r="D117" s="13" t="s">
        <v>191</v>
      </c>
      <c r="E117" s="79" t="str">
        <f>+'2025 TAS (2024 Counts)'!E124</f>
        <v>UZ</v>
      </c>
      <c r="F117" s="357"/>
      <c r="G117" s="14" t="s">
        <v>429</v>
      </c>
      <c r="H117" s="80" t="str">
        <f>+'2025 TAS (2024 Counts)'!F124</f>
        <v>4MA</v>
      </c>
      <c r="I117" s="10" t="s">
        <v>53</v>
      </c>
      <c r="J117" s="310"/>
      <c r="K117" s="15">
        <v>1.17</v>
      </c>
      <c r="L117" s="312">
        <v>3580</v>
      </c>
      <c r="M117" s="341">
        <v>3290</v>
      </c>
      <c r="N117" s="16"/>
      <c r="O117" s="20">
        <f t="shared" si="1"/>
        <v>0</v>
      </c>
      <c r="P117" s="343" t="s">
        <v>413</v>
      </c>
    </row>
    <row r="118" spans="1:16" ht="21.6" thickTop="1" thickBot="1" x14ac:dyDescent="0.4">
      <c r="A118" s="11">
        <v>88</v>
      </c>
      <c r="B118" s="12">
        <v>584</v>
      </c>
      <c r="C118" s="12" t="s">
        <v>186</v>
      </c>
      <c r="D118" s="13" t="s">
        <v>192</v>
      </c>
      <c r="E118" s="79" t="str">
        <f>+'2025 TAS (2024 Counts)'!E125</f>
        <v>UZ</v>
      </c>
      <c r="F118" s="357"/>
      <c r="G118" s="14" t="s">
        <v>429</v>
      </c>
      <c r="H118" s="80" t="str">
        <f>+'2025 TAS (2024 Counts)'!F125</f>
        <v>4MA</v>
      </c>
      <c r="I118" s="10" t="s">
        <v>53</v>
      </c>
      <c r="J118" s="310"/>
      <c r="K118" s="15">
        <v>0.71</v>
      </c>
      <c r="L118" s="312">
        <v>3580</v>
      </c>
      <c r="M118" s="341">
        <v>3290</v>
      </c>
      <c r="N118" s="16"/>
      <c r="O118" s="20">
        <f t="shared" si="1"/>
        <v>0</v>
      </c>
      <c r="P118" s="343" t="s">
        <v>413</v>
      </c>
    </row>
    <row r="119" spans="1:16" ht="21.6" thickTop="1" thickBot="1" x14ac:dyDescent="0.4">
      <c r="A119" s="11">
        <v>89</v>
      </c>
      <c r="B119" s="12">
        <v>15</v>
      </c>
      <c r="C119" s="12" t="s">
        <v>193</v>
      </c>
      <c r="D119" s="13" t="s">
        <v>194</v>
      </c>
      <c r="E119" s="79" t="str">
        <f>+'2025 TAS (2024 Counts)'!E126</f>
        <v>TR</v>
      </c>
      <c r="F119" s="25"/>
      <c r="G119" s="14" t="s">
        <v>426</v>
      </c>
      <c r="H119" s="80" t="str">
        <f>+'2025 TAS (2024 Counts)'!F126</f>
        <v>2MA</v>
      </c>
      <c r="I119" s="310" t="s">
        <v>53</v>
      </c>
      <c r="J119" s="10"/>
      <c r="K119" s="15">
        <v>1.85</v>
      </c>
      <c r="L119" s="28">
        <v>3580</v>
      </c>
      <c r="M119" s="339">
        <v>1330</v>
      </c>
      <c r="N119" s="16"/>
      <c r="O119" s="20">
        <f t="shared" si="1"/>
        <v>0</v>
      </c>
      <c r="P119" s="343" t="s">
        <v>461</v>
      </c>
    </row>
    <row r="120" spans="1:16" ht="21.6" thickTop="1" thickBot="1" x14ac:dyDescent="0.4">
      <c r="A120" s="11">
        <v>90</v>
      </c>
      <c r="B120" s="12">
        <v>235</v>
      </c>
      <c r="C120" s="12" t="s">
        <v>193</v>
      </c>
      <c r="D120" s="13" t="s">
        <v>195</v>
      </c>
      <c r="E120" s="79" t="str">
        <f>+'2025 TAS (2024 Counts)'!E127</f>
        <v>UZ</v>
      </c>
      <c r="F120" s="25"/>
      <c r="G120" s="14" t="s">
        <v>428</v>
      </c>
      <c r="H120" s="80" t="str">
        <f>+'2025 TAS (2024 Counts)'!F127</f>
        <v>2MA</v>
      </c>
      <c r="I120" s="310" t="s">
        <v>53</v>
      </c>
      <c r="J120" s="10"/>
      <c r="K120" s="15">
        <v>1.66</v>
      </c>
      <c r="L120" s="28">
        <v>1600</v>
      </c>
      <c r="M120" s="339">
        <v>2020</v>
      </c>
      <c r="N120" s="16"/>
      <c r="O120" s="20">
        <f t="shared" si="1"/>
        <v>0</v>
      </c>
      <c r="P120" s="343" t="s">
        <v>414</v>
      </c>
    </row>
    <row r="121" spans="1:16" ht="21.6" thickTop="1" thickBot="1" x14ac:dyDescent="0.4">
      <c r="A121" s="11">
        <v>91.1</v>
      </c>
      <c r="B121" s="12" t="s">
        <v>196</v>
      </c>
      <c r="C121" s="12" t="s">
        <v>193</v>
      </c>
      <c r="D121" s="348" t="s">
        <v>197</v>
      </c>
      <c r="E121" s="79" t="str">
        <f>+'2025 TAS (2024 Counts)'!E128</f>
        <v>UZ</v>
      </c>
      <c r="F121" s="25"/>
      <c r="G121" s="14" t="s">
        <v>428</v>
      </c>
      <c r="H121" s="80" t="str">
        <f>+'2025 TAS (2024 Counts)'!F128</f>
        <v>4MA</v>
      </c>
      <c r="I121" s="310" t="s">
        <v>53</v>
      </c>
      <c r="J121" s="10"/>
      <c r="K121" s="15">
        <v>1.514</v>
      </c>
      <c r="L121" s="312">
        <v>3580</v>
      </c>
      <c r="M121" s="341">
        <v>3360</v>
      </c>
      <c r="N121" s="16"/>
      <c r="O121" s="20">
        <f t="shared" si="1"/>
        <v>0</v>
      </c>
      <c r="P121" s="343" t="s">
        <v>415</v>
      </c>
    </row>
    <row r="122" spans="1:16" ht="21.6" thickTop="1" thickBot="1" x14ac:dyDescent="0.4">
      <c r="A122" s="11">
        <v>91.2</v>
      </c>
      <c r="B122" s="12" t="s">
        <v>198</v>
      </c>
      <c r="C122" s="12" t="s">
        <v>193</v>
      </c>
      <c r="D122" s="498" t="s">
        <v>435</v>
      </c>
      <c r="E122" s="79" t="str">
        <f>+'2025 TAS (2024 Counts)'!E129</f>
        <v>UZ</v>
      </c>
      <c r="F122" s="25"/>
      <c r="G122" s="495" t="s">
        <v>429</v>
      </c>
      <c r="H122" s="80" t="str">
        <f>+'2025 TAS (2024 Counts)'!F129</f>
        <v>4MA</v>
      </c>
      <c r="I122" s="310" t="s">
        <v>53</v>
      </c>
      <c r="J122" s="10"/>
      <c r="K122" s="15">
        <v>0.45200000000000001</v>
      </c>
      <c r="L122" s="28">
        <v>1600</v>
      </c>
      <c r="M122" s="341">
        <v>3290</v>
      </c>
      <c r="N122" s="16"/>
      <c r="O122" s="20">
        <f t="shared" si="1"/>
        <v>0</v>
      </c>
      <c r="P122" s="343" t="s">
        <v>413</v>
      </c>
    </row>
    <row r="123" spans="1:16" ht="21.6" thickTop="1" thickBot="1" x14ac:dyDescent="0.4">
      <c r="A123" s="496">
        <v>91.21</v>
      </c>
      <c r="B123" s="309"/>
      <c r="C123" s="309" t="s">
        <v>193</v>
      </c>
      <c r="D123" s="499" t="s">
        <v>436</v>
      </c>
      <c r="E123" s="79" t="str">
        <f>+'2025 TAS (2024 Counts)'!E129</f>
        <v>UZ</v>
      </c>
      <c r="F123" s="25"/>
      <c r="G123" s="500" t="s">
        <v>428</v>
      </c>
      <c r="H123" s="80" t="s">
        <v>190</v>
      </c>
      <c r="I123" s="310" t="s">
        <v>53</v>
      </c>
      <c r="J123" s="310"/>
      <c r="K123" s="311">
        <v>0.27</v>
      </c>
      <c r="L123" s="28">
        <v>1600</v>
      </c>
      <c r="M123" s="339">
        <v>2020</v>
      </c>
      <c r="N123" s="313"/>
      <c r="O123" s="314">
        <f t="shared" si="1"/>
        <v>0</v>
      </c>
      <c r="P123" s="343" t="s">
        <v>470</v>
      </c>
    </row>
    <row r="124" spans="1:16" s="168" customFormat="1" ht="21.6" thickTop="1" thickBot="1" x14ac:dyDescent="0.4">
      <c r="A124" s="334">
        <v>92.11</v>
      </c>
      <c r="B124" s="12">
        <v>43</v>
      </c>
      <c r="C124" s="12" t="s">
        <v>193</v>
      </c>
      <c r="D124" s="489" t="s">
        <v>438</v>
      </c>
      <c r="E124" s="487" t="str">
        <f>+'2025 TAS (2024 Counts)'!E130</f>
        <v>UZ</v>
      </c>
      <c r="F124" s="352" t="s">
        <v>45</v>
      </c>
      <c r="G124" s="495" t="s">
        <v>426</v>
      </c>
      <c r="H124" s="80" t="str">
        <f>+'2025 TAS (2024 Counts)'!F130</f>
        <v>2MA</v>
      </c>
      <c r="I124" s="310" t="s">
        <v>53</v>
      </c>
      <c r="J124" s="305" t="s">
        <v>46</v>
      </c>
      <c r="K124" s="15">
        <v>1.1000000000000001</v>
      </c>
      <c r="L124" s="312">
        <v>2110</v>
      </c>
      <c r="M124" s="371">
        <v>1330</v>
      </c>
      <c r="N124" s="16"/>
      <c r="O124" s="20">
        <f t="shared" si="1"/>
        <v>0</v>
      </c>
      <c r="P124" s="335" t="s">
        <v>460</v>
      </c>
    </row>
    <row r="125" spans="1:16" ht="21.6" thickTop="1" thickBot="1" x14ac:dyDescent="0.4">
      <c r="A125" s="497">
        <v>92.12</v>
      </c>
      <c r="B125" s="12">
        <v>43</v>
      </c>
      <c r="C125" s="12" t="s">
        <v>193</v>
      </c>
      <c r="D125" s="489" t="s">
        <v>437</v>
      </c>
      <c r="E125" s="79" t="str">
        <f>+'2025 TAS (2024 Counts)'!E131</f>
        <v>TR</v>
      </c>
      <c r="F125" s="357"/>
      <c r="G125" s="495" t="s">
        <v>426</v>
      </c>
      <c r="H125" s="80" t="s">
        <v>185</v>
      </c>
      <c r="I125" s="310" t="s">
        <v>53</v>
      </c>
      <c r="J125" s="305" t="s">
        <v>46</v>
      </c>
      <c r="K125" s="15">
        <v>2.1840000000000002</v>
      </c>
      <c r="L125" s="312">
        <v>2110</v>
      </c>
      <c r="M125" s="341">
        <v>1330</v>
      </c>
      <c r="N125" s="16"/>
      <c r="O125" s="20">
        <f>IF(N125=" ",M125,N125)</f>
        <v>0</v>
      </c>
      <c r="P125" s="343" t="s">
        <v>460</v>
      </c>
    </row>
    <row r="126" spans="1:16" ht="21.6" thickTop="1" thickBot="1" x14ac:dyDescent="0.4">
      <c r="A126" s="488">
        <v>92.13</v>
      </c>
      <c r="B126" s="23">
        <v>43</v>
      </c>
      <c r="C126" s="23" t="s">
        <v>193</v>
      </c>
      <c r="D126" s="490" t="s">
        <v>439</v>
      </c>
      <c r="E126" s="79" t="str">
        <f>+'2025 TAS (2024 Counts)'!E131</f>
        <v>TR</v>
      </c>
      <c r="F126" s="25"/>
      <c r="G126" s="500" t="s">
        <v>428</v>
      </c>
      <c r="H126" s="80" t="str">
        <f>+'2025 TAS (2024 Counts)'!F131</f>
        <v>2MA</v>
      </c>
      <c r="I126" s="310" t="s">
        <v>53</v>
      </c>
      <c r="J126" s="306" t="s">
        <v>46</v>
      </c>
      <c r="K126" s="27">
        <v>0.59</v>
      </c>
      <c r="L126" s="28">
        <v>2110</v>
      </c>
      <c r="M126" s="354">
        <v>2020</v>
      </c>
      <c r="N126" s="17"/>
      <c r="O126" s="314">
        <f>IF(N126=" ",M126,N126)</f>
        <v>0</v>
      </c>
      <c r="P126" s="343" t="s">
        <v>414</v>
      </c>
    </row>
    <row r="127" spans="1:16" ht="21.6" thickTop="1" thickBot="1" x14ac:dyDescent="0.4">
      <c r="A127" s="488">
        <v>92.14</v>
      </c>
      <c r="B127" s="23"/>
      <c r="C127" s="23" t="s">
        <v>193</v>
      </c>
      <c r="D127" s="490" t="s">
        <v>440</v>
      </c>
      <c r="E127" s="79" t="str">
        <f>+'2025 TAS (2024 Counts)'!E131</f>
        <v>TR</v>
      </c>
      <c r="F127" s="25"/>
      <c r="G127" s="500" t="s">
        <v>429</v>
      </c>
      <c r="H127" s="80" t="s">
        <v>185</v>
      </c>
      <c r="I127" s="310" t="s">
        <v>53</v>
      </c>
      <c r="J127" s="306" t="s">
        <v>46</v>
      </c>
      <c r="K127" s="27">
        <v>0.67</v>
      </c>
      <c r="L127" s="28">
        <v>2110</v>
      </c>
      <c r="M127" s="354">
        <v>1950</v>
      </c>
      <c r="N127" s="17"/>
      <c r="O127" s="314">
        <f>IF(N127=" ",M127,N127)</f>
        <v>0</v>
      </c>
      <c r="P127" s="343" t="s">
        <v>462</v>
      </c>
    </row>
    <row r="128" spans="1:16" ht="21.6" thickTop="1" thickBot="1" x14ac:dyDescent="0.4">
      <c r="A128" s="22">
        <v>92.2</v>
      </c>
      <c r="B128" s="23">
        <v>42</v>
      </c>
      <c r="C128" s="23" t="s">
        <v>193</v>
      </c>
      <c r="D128" s="24" t="s">
        <v>200</v>
      </c>
      <c r="E128" s="79" t="str">
        <f>+'2025 TAS (2024 Counts)'!E132</f>
        <v>TR</v>
      </c>
      <c r="F128" s="25"/>
      <c r="G128" s="14" t="s">
        <v>429</v>
      </c>
      <c r="H128" s="80" t="str">
        <f>+'2025 TAS (2024 Counts)'!F132</f>
        <v>4MA</v>
      </c>
      <c r="I128" s="310" t="s">
        <v>53</v>
      </c>
      <c r="J128" s="306" t="s">
        <v>46</v>
      </c>
      <c r="K128" s="27">
        <v>0.85</v>
      </c>
      <c r="L128" s="28">
        <v>3200</v>
      </c>
      <c r="M128" s="341">
        <v>3290</v>
      </c>
      <c r="N128" s="17"/>
      <c r="O128" s="20">
        <f t="shared" si="1"/>
        <v>0</v>
      </c>
      <c r="P128" s="343" t="s">
        <v>413</v>
      </c>
    </row>
    <row r="129" spans="1:16" ht="21.6" thickTop="1" thickBot="1" x14ac:dyDescent="0.4">
      <c r="A129" s="11">
        <v>93.1</v>
      </c>
      <c r="B129" s="12">
        <v>6</v>
      </c>
      <c r="C129" s="12" t="s">
        <v>193</v>
      </c>
      <c r="D129" s="13" t="s">
        <v>201</v>
      </c>
      <c r="E129" s="79" t="str">
        <f>+'2025 TAS (2024 Counts)'!E133</f>
        <v>UZ</v>
      </c>
      <c r="F129" s="352" t="s">
        <v>45</v>
      </c>
      <c r="G129" s="14" t="s">
        <v>429</v>
      </c>
      <c r="H129" s="80" t="str">
        <f>+'2025 TAS (2024 Counts)'!F133</f>
        <v>4MA</v>
      </c>
      <c r="I129" s="310" t="s">
        <v>53</v>
      </c>
      <c r="J129" s="305" t="s">
        <v>46</v>
      </c>
      <c r="K129" s="15">
        <v>0.34</v>
      </c>
      <c r="L129" s="312">
        <v>3200</v>
      </c>
      <c r="M129" s="341">
        <v>3290</v>
      </c>
      <c r="N129" s="16"/>
      <c r="O129" s="20">
        <f t="shared" si="1"/>
        <v>0</v>
      </c>
      <c r="P129" s="343" t="s">
        <v>413</v>
      </c>
    </row>
    <row r="130" spans="1:16" ht="21.6" thickTop="1" thickBot="1" x14ac:dyDescent="0.4">
      <c r="A130" s="11">
        <v>93.2</v>
      </c>
      <c r="B130" s="12">
        <v>6</v>
      </c>
      <c r="C130" s="12" t="s">
        <v>193</v>
      </c>
      <c r="D130" s="13" t="s">
        <v>202</v>
      </c>
      <c r="E130" s="79" t="str">
        <f>+'2025 TAS (2024 Counts)'!E134</f>
        <v>UZ</v>
      </c>
      <c r="F130" s="352" t="s">
        <v>45</v>
      </c>
      <c r="G130" s="14" t="s">
        <v>429</v>
      </c>
      <c r="H130" s="80" t="str">
        <f>+'2025 TAS (2024 Counts)'!F134</f>
        <v>4MA</v>
      </c>
      <c r="I130" s="310" t="s">
        <v>53</v>
      </c>
      <c r="J130" s="305" t="s">
        <v>46</v>
      </c>
      <c r="K130" s="15">
        <v>2</v>
      </c>
      <c r="L130" s="312">
        <v>5670</v>
      </c>
      <c r="M130" s="341">
        <v>3290</v>
      </c>
      <c r="N130" s="16"/>
      <c r="O130" s="20">
        <f t="shared" si="1"/>
        <v>0</v>
      </c>
      <c r="P130" s="343" t="s">
        <v>413</v>
      </c>
    </row>
    <row r="131" spans="1:16" ht="21.6" thickTop="1" thickBot="1" x14ac:dyDescent="0.4">
      <c r="A131" s="11">
        <v>94</v>
      </c>
      <c r="B131" s="12">
        <v>6</v>
      </c>
      <c r="C131" s="12" t="s">
        <v>193</v>
      </c>
      <c r="D131" s="13" t="s">
        <v>203</v>
      </c>
      <c r="E131" s="79" t="str">
        <f>+'2025 TAS (2024 Counts)'!E135</f>
        <v>UZ</v>
      </c>
      <c r="F131" s="357"/>
      <c r="G131" s="14" t="s">
        <v>429</v>
      </c>
      <c r="H131" s="80" t="str">
        <f>+'2025 TAS (2024 Counts)'!F135</f>
        <v>4MA</v>
      </c>
      <c r="I131" s="10" t="s">
        <v>53</v>
      </c>
      <c r="J131" s="310"/>
      <c r="K131" s="15">
        <v>0.77</v>
      </c>
      <c r="L131" s="312">
        <v>3580</v>
      </c>
      <c r="M131" s="341">
        <v>3290</v>
      </c>
      <c r="N131" s="16"/>
      <c r="O131" s="20">
        <f t="shared" si="1"/>
        <v>0</v>
      </c>
      <c r="P131" s="343" t="s">
        <v>413</v>
      </c>
    </row>
    <row r="132" spans="1:16" ht="21.6" thickTop="1" thickBot="1" x14ac:dyDescent="0.4">
      <c r="A132" s="11">
        <v>95</v>
      </c>
      <c r="B132" s="12">
        <v>104</v>
      </c>
      <c r="C132" s="12" t="s">
        <v>193</v>
      </c>
      <c r="D132" s="13" t="s">
        <v>204</v>
      </c>
      <c r="E132" s="79" t="str">
        <f>+'2025 TAS (2024 Counts)'!E136</f>
        <v>UZ</v>
      </c>
      <c r="F132" s="357"/>
      <c r="G132" s="14" t="s">
        <v>429</v>
      </c>
      <c r="H132" s="80" t="str">
        <f>+'2025 TAS (2024 Counts)'!F136</f>
        <v>4MA</v>
      </c>
      <c r="I132" s="10" t="s">
        <v>53</v>
      </c>
      <c r="J132" s="310"/>
      <c r="K132" s="15">
        <v>1.61</v>
      </c>
      <c r="L132" s="312">
        <v>3580</v>
      </c>
      <c r="M132" s="341">
        <v>3290</v>
      </c>
      <c r="N132" s="16"/>
      <c r="O132" s="20">
        <f t="shared" si="1"/>
        <v>0</v>
      </c>
      <c r="P132" s="343" t="s">
        <v>413</v>
      </c>
    </row>
    <row r="133" spans="1:16" ht="21.6" thickTop="1" thickBot="1" x14ac:dyDescent="0.4">
      <c r="A133" s="11">
        <v>96</v>
      </c>
      <c r="B133" s="12" t="s">
        <v>205</v>
      </c>
      <c r="C133" s="12" t="s">
        <v>193</v>
      </c>
      <c r="D133" s="13" t="s">
        <v>206</v>
      </c>
      <c r="E133" s="79" t="str">
        <f>+'2025 TAS (2024 Counts)'!E137</f>
        <v>UZ</v>
      </c>
      <c r="F133" s="357"/>
      <c r="G133" s="14" t="s">
        <v>430</v>
      </c>
      <c r="H133" s="80" t="str">
        <f>+'2025 TAS (2024 Counts)'!F137</f>
        <v>4MA</v>
      </c>
      <c r="I133" s="10" t="s">
        <v>53</v>
      </c>
      <c r="J133" s="310"/>
      <c r="K133" s="15">
        <v>0.19</v>
      </c>
      <c r="L133" s="312">
        <v>3580</v>
      </c>
      <c r="M133" s="341">
        <v>3250</v>
      </c>
      <c r="N133" s="16"/>
      <c r="O133" s="20">
        <f t="shared" si="1"/>
        <v>0</v>
      </c>
      <c r="P133" s="343" t="s">
        <v>412</v>
      </c>
    </row>
    <row r="134" spans="1:16" ht="21.6" thickTop="1" thickBot="1" x14ac:dyDescent="0.4">
      <c r="A134" s="22">
        <v>97</v>
      </c>
      <c r="B134" s="23">
        <v>187</v>
      </c>
      <c r="C134" s="23" t="s">
        <v>193</v>
      </c>
      <c r="D134" s="24" t="s">
        <v>207</v>
      </c>
      <c r="E134" s="79" t="str">
        <f>+'2025 TAS (2024 Counts)'!E138</f>
        <v>UZ</v>
      </c>
      <c r="F134" s="25"/>
      <c r="G134" s="25" t="s">
        <v>430</v>
      </c>
      <c r="H134" s="80" t="str">
        <f>+'2025 TAS (2024 Counts)'!F138</f>
        <v>4MA</v>
      </c>
      <c r="I134" s="26" t="s">
        <v>53</v>
      </c>
      <c r="J134" s="26"/>
      <c r="K134" s="27">
        <v>0.1</v>
      </c>
      <c r="L134" s="28">
        <v>3580</v>
      </c>
      <c r="M134" s="341">
        <v>3250</v>
      </c>
      <c r="N134" s="17"/>
      <c r="O134" s="30">
        <f t="shared" si="1"/>
        <v>0</v>
      </c>
      <c r="P134" s="343" t="s">
        <v>412</v>
      </c>
    </row>
    <row r="135" spans="1:16" ht="21.6" thickTop="1" thickBot="1" x14ac:dyDescent="0.4">
      <c r="A135" s="22">
        <v>99</v>
      </c>
      <c r="B135" s="23">
        <v>75</v>
      </c>
      <c r="C135" s="23" t="s">
        <v>208</v>
      </c>
      <c r="D135" s="24" t="s">
        <v>209</v>
      </c>
      <c r="E135" s="79" t="str">
        <f>+'2025 TAS (2024 Counts)'!E139</f>
        <v>RD</v>
      </c>
      <c r="F135" s="250" t="s">
        <v>52</v>
      </c>
      <c r="G135" s="25" t="s">
        <v>426</v>
      </c>
      <c r="H135" s="80" t="str">
        <f>+'2025 TAS (2024 Counts)'!F139</f>
        <v>2MA</v>
      </c>
      <c r="I135" s="26" t="s">
        <v>46</v>
      </c>
      <c r="J135" s="26"/>
      <c r="K135" s="27">
        <v>3.452</v>
      </c>
      <c r="L135" s="28">
        <v>1220</v>
      </c>
      <c r="M135" s="339">
        <v>780</v>
      </c>
      <c r="N135" s="17"/>
      <c r="O135" s="20">
        <f t="shared" si="1"/>
        <v>0</v>
      </c>
      <c r="P135" s="343" t="s">
        <v>418</v>
      </c>
    </row>
    <row r="136" spans="1:16" ht="21.6" thickTop="1" thickBot="1" x14ac:dyDescent="0.4">
      <c r="A136" s="11">
        <v>100</v>
      </c>
      <c r="B136" s="12">
        <v>75</v>
      </c>
      <c r="C136" s="12" t="s">
        <v>208</v>
      </c>
      <c r="D136" s="13" t="s">
        <v>210</v>
      </c>
      <c r="E136" s="79" t="str">
        <f>+'2025 TAS (2024 Counts)'!E140</f>
        <v>TR</v>
      </c>
      <c r="F136" s="504"/>
      <c r="G136" s="14" t="s">
        <v>426</v>
      </c>
      <c r="H136" s="80" t="str">
        <f>+'2025 TAS (2024 Counts)'!F140</f>
        <v>2MA</v>
      </c>
      <c r="I136" s="10" t="s">
        <v>53</v>
      </c>
      <c r="J136" s="353" t="s">
        <v>46</v>
      </c>
      <c r="K136" s="15">
        <v>4.99</v>
      </c>
      <c r="L136" s="28">
        <v>1460</v>
      </c>
      <c r="M136" s="339">
        <v>1330</v>
      </c>
      <c r="N136" s="16"/>
      <c r="O136" s="20">
        <f t="shared" si="1"/>
        <v>0</v>
      </c>
      <c r="P136" s="343" t="s">
        <v>460</v>
      </c>
    </row>
    <row r="137" spans="1:16" ht="21.6" thickTop="1" thickBot="1" x14ac:dyDescent="0.4">
      <c r="A137" s="11">
        <v>101</v>
      </c>
      <c r="B137" s="12">
        <v>76</v>
      </c>
      <c r="C137" s="12" t="s">
        <v>208</v>
      </c>
      <c r="D137" s="13" t="s">
        <v>211</v>
      </c>
      <c r="E137" s="79" t="str">
        <f>+'2025 TAS (2024 Counts)'!E141</f>
        <v>TR</v>
      </c>
      <c r="F137" s="504"/>
      <c r="G137" s="14" t="s">
        <v>426</v>
      </c>
      <c r="H137" s="80" t="str">
        <f>+'2025 TAS (2024 Counts)'!F141</f>
        <v>2MA</v>
      </c>
      <c r="I137" s="10" t="s">
        <v>53</v>
      </c>
      <c r="J137" s="353" t="s">
        <v>46</v>
      </c>
      <c r="K137" s="15">
        <v>2.1789999999999998</v>
      </c>
      <c r="L137" s="28">
        <v>1460</v>
      </c>
      <c r="M137" s="339">
        <v>1330</v>
      </c>
      <c r="N137" s="16"/>
      <c r="O137" s="20">
        <f t="shared" si="1"/>
        <v>0</v>
      </c>
      <c r="P137" s="343" t="s">
        <v>460</v>
      </c>
    </row>
    <row r="138" spans="1:16" ht="21.6" thickTop="1" thickBot="1" x14ac:dyDescent="0.4">
      <c r="A138" s="11">
        <v>102</v>
      </c>
      <c r="B138" s="12">
        <v>22</v>
      </c>
      <c r="C138" s="12" t="s">
        <v>208</v>
      </c>
      <c r="D138" s="13" t="s">
        <v>212</v>
      </c>
      <c r="E138" s="79" t="str">
        <f>+'2025 TAS (2024 Counts)'!E142</f>
        <v>TR</v>
      </c>
      <c r="F138" s="504" t="s">
        <v>52</v>
      </c>
      <c r="G138" s="179" t="s">
        <v>431</v>
      </c>
      <c r="H138" s="80" t="str">
        <f>+'2025 TAS (2024 Counts)'!F142</f>
        <v>2MA</v>
      </c>
      <c r="I138" s="10" t="s">
        <v>53</v>
      </c>
      <c r="J138" s="310"/>
      <c r="K138" s="15">
        <v>3.8639999999999999</v>
      </c>
      <c r="L138" s="312">
        <v>1600</v>
      </c>
      <c r="M138" s="341">
        <v>1330</v>
      </c>
      <c r="N138" s="16"/>
      <c r="O138" s="20">
        <f t="shared" si="1"/>
        <v>0</v>
      </c>
      <c r="P138" s="343" t="s">
        <v>463</v>
      </c>
    </row>
    <row r="139" spans="1:16" ht="21.6" thickTop="1" thickBot="1" x14ac:dyDescent="0.4">
      <c r="A139" s="11">
        <v>103</v>
      </c>
      <c r="B139" s="12">
        <v>178</v>
      </c>
      <c r="C139" s="12" t="s">
        <v>213</v>
      </c>
      <c r="D139" s="13" t="s">
        <v>441</v>
      </c>
      <c r="E139" s="79" t="str">
        <f>+'2025 TAS (2024 Counts)'!E143</f>
        <v>RU</v>
      </c>
      <c r="F139" s="250" t="s">
        <v>52</v>
      </c>
      <c r="G139" s="250" t="s">
        <v>426</v>
      </c>
      <c r="H139" s="80" t="str">
        <f>+'2025 TAS (2024 Counts)'!F143</f>
        <v>4MA</v>
      </c>
      <c r="I139" s="366" t="s">
        <v>214</v>
      </c>
      <c r="J139" s="353" t="s">
        <v>46</v>
      </c>
      <c r="K139" s="15">
        <v>0.53</v>
      </c>
      <c r="L139" s="312">
        <v>2960</v>
      </c>
      <c r="M139" s="341">
        <v>3040</v>
      </c>
      <c r="N139" s="16"/>
      <c r="O139" s="30">
        <f t="shared" si="1"/>
        <v>0</v>
      </c>
      <c r="P139" s="343" t="s">
        <v>464</v>
      </c>
    </row>
    <row r="140" spans="1:16" ht="21.6" thickTop="1" thickBot="1" x14ac:dyDescent="0.4">
      <c r="A140" s="488">
        <v>104.1</v>
      </c>
      <c r="B140" s="23">
        <v>279</v>
      </c>
      <c r="C140" s="23" t="s">
        <v>213</v>
      </c>
      <c r="D140" s="489" t="s">
        <v>443</v>
      </c>
      <c r="E140" s="79" t="str">
        <f>+'2025 TAS (2024 Counts)'!E144</f>
        <v>RD</v>
      </c>
      <c r="F140" s="250" t="s">
        <v>52</v>
      </c>
      <c r="G140" s="491" t="s">
        <v>427</v>
      </c>
      <c r="H140" s="80" t="str">
        <f>+'2025 TAS (2024 Counts)'!F144</f>
        <v>4MA</v>
      </c>
      <c r="I140" s="251" t="s">
        <v>214</v>
      </c>
      <c r="J140" s="306" t="s">
        <v>46</v>
      </c>
      <c r="K140" s="27">
        <v>0.97499999999999998</v>
      </c>
      <c r="L140" s="28">
        <v>2780</v>
      </c>
      <c r="M140" s="493">
        <v>3040</v>
      </c>
      <c r="N140" s="17"/>
      <c r="O140" s="30">
        <f t="shared" si="1"/>
        <v>0</v>
      </c>
      <c r="P140" s="492" t="s">
        <v>469</v>
      </c>
    </row>
    <row r="141" spans="1:16" ht="21.6" thickTop="1" thickBot="1" x14ac:dyDescent="0.4">
      <c r="A141" s="488">
        <v>104.2</v>
      </c>
      <c r="B141" s="23"/>
      <c r="C141" s="23" t="s">
        <v>213</v>
      </c>
      <c r="D141" s="490" t="s">
        <v>442</v>
      </c>
      <c r="E141" s="79" t="str">
        <f>+'2025 TAS (2024 Counts)'!E144</f>
        <v>RD</v>
      </c>
      <c r="F141" s="250" t="s">
        <v>52</v>
      </c>
      <c r="G141" s="491" t="s">
        <v>426</v>
      </c>
      <c r="H141" s="80" t="s">
        <v>190</v>
      </c>
      <c r="I141" s="366" t="s">
        <v>214</v>
      </c>
      <c r="J141" s="306" t="s">
        <v>46</v>
      </c>
      <c r="K141" s="27">
        <v>1.361</v>
      </c>
      <c r="L141" s="28">
        <v>2780</v>
      </c>
      <c r="M141" s="494">
        <v>3040</v>
      </c>
      <c r="N141" s="17"/>
      <c r="O141" s="30">
        <f t="shared" si="1"/>
        <v>0</v>
      </c>
      <c r="P141" s="492" t="s">
        <v>464</v>
      </c>
    </row>
    <row r="142" spans="1:16" ht="21.6" thickTop="1" thickBot="1" x14ac:dyDescent="0.4">
      <c r="A142" s="11">
        <v>105</v>
      </c>
      <c r="B142" s="12">
        <v>231</v>
      </c>
      <c r="C142" s="12" t="s">
        <v>213</v>
      </c>
      <c r="D142" s="13" t="s">
        <v>215</v>
      </c>
      <c r="E142" s="79" t="str">
        <f>+'2025 TAS (2024 Counts)'!E145</f>
        <v>RD</v>
      </c>
      <c r="F142" s="250" t="s">
        <v>52</v>
      </c>
      <c r="G142" s="337" t="s">
        <v>426</v>
      </c>
      <c r="H142" s="80" t="str">
        <f>+'2025 TAS (2024 Counts)'!F145</f>
        <v>4MA</v>
      </c>
      <c r="I142" s="366" t="s">
        <v>214</v>
      </c>
      <c r="J142" s="353" t="s">
        <v>46</v>
      </c>
      <c r="K142" s="15">
        <v>1.29</v>
      </c>
      <c r="L142" s="312">
        <v>2780</v>
      </c>
      <c r="M142" s="341">
        <v>3040</v>
      </c>
      <c r="N142" s="16"/>
      <c r="O142" s="30">
        <f t="shared" si="1"/>
        <v>0</v>
      </c>
      <c r="P142" s="343" t="s">
        <v>464</v>
      </c>
    </row>
    <row r="143" spans="1:16" ht="21.6" thickTop="1" thickBot="1" x14ac:dyDescent="0.4">
      <c r="A143" s="11">
        <v>106</v>
      </c>
      <c r="B143" s="13">
        <v>58</v>
      </c>
      <c r="C143" s="12" t="s">
        <v>213</v>
      </c>
      <c r="D143" s="13" t="s">
        <v>72</v>
      </c>
      <c r="E143" s="79" t="str">
        <f>+'2025 TAS (2024 Counts)'!E146</f>
        <v>RU</v>
      </c>
      <c r="F143" s="250" t="s">
        <v>52</v>
      </c>
      <c r="G143" s="337" t="s">
        <v>426</v>
      </c>
      <c r="H143" s="80" t="str">
        <f>+'2025 TAS (2024 Counts)'!F146</f>
        <v>4MA</v>
      </c>
      <c r="I143" s="180" t="s">
        <v>214</v>
      </c>
      <c r="J143" s="353" t="s">
        <v>46</v>
      </c>
      <c r="K143" s="15">
        <v>4.49</v>
      </c>
      <c r="L143" s="312">
        <v>2960</v>
      </c>
      <c r="M143" s="341">
        <v>3040</v>
      </c>
      <c r="N143" s="16"/>
      <c r="O143" s="30">
        <f t="shared" si="1"/>
        <v>0</v>
      </c>
      <c r="P143" s="343" t="s">
        <v>464</v>
      </c>
    </row>
    <row r="144" spans="1:16" ht="21.6" thickTop="1" thickBot="1" x14ac:dyDescent="0.4">
      <c r="A144" s="22">
        <v>107.1</v>
      </c>
      <c r="B144" s="24">
        <v>108</v>
      </c>
      <c r="C144" s="23" t="s">
        <v>213</v>
      </c>
      <c r="D144" s="24" t="s">
        <v>216</v>
      </c>
      <c r="E144" s="79" t="str">
        <f>+'2025 TAS (2024 Counts)'!E147</f>
        <v>TR</v>
      </c>
      <c r="F144" s="25"/>
      <c r="G144" s="337" t="s">
        <v>426</v>
      </c>
      <c r="H144" s="80" t="str">
        <f>+'2025 TAS (2024 Counts)'!F147</f>
        <v>4MA</v>
      </c>
      <c r="I144" s="26" t="s">
        <v>46</v>
      </c>
      <c r="J144" s="26"/>
      <c r="K144" s="27">
        <v>2.48</v>
      </c>
      <c r="L144" s="28">
        <v>4490</v>
      </c>
      <c r="M144" s="341">
        <v>4350</v>
      </c>
      <c r="N144" s="17"/>
      <c r="O144" s="30">
        <f t="shared" si="1"/>
        <v>0</v>
      </c>
      <c r="P144" s="343" t="s">
        <v>416</v>
      </c>
    </row>
    <row r="145" spans="1:16" ht="21.6" thickTop="1" thickBot="1" x14ac:dyDescent="0.4">
      <c r="A145" s="488">
        <v>107.21</v>
      </c>
      <c r="B145" s="24">
        <v>108</v>
      </c>
      <c r="C145" s="23" t="s">
        <v>213</v>
      </c>
      <c r="D145" s="490" t="s">
        <v>444</v>
      </c>
      <c r="E145" s="79" t="str">
        <f>+'2025 TAS (2024 Counts)'!E148</f>
        <v>TR</v>
      </c>
      <c r="F145" s="25"/>
      <c r="G145" s="491" t="s">
        <v>427</v>
      </c>
      <c r="H145" s="80" t="str">
        <f>+'2025 TAS (2024 Counts)'!F148</f>
        <v>4MA</v>
      </c>
      <c r="I145" s="26" t="s">
        <v>46</v>
      </c>
      <c r="J145" s="26"/>
      <c r="K145" s="27">
        <v>0.245</v>
      </c>
      <c r="L145" s="28">
        <v>4490</v>
      </c>
      <c r="M145" s="493">
        <v>4350</v>
      </c>
      <c r="N145" s="17"/>
      <c r="O145" s="30">
        <f t="shared" si="1"/>
        <v>0</v>
      </c>
      <c r="P145" s="492" t="s">
        <v>468</v>
      </c>
    </row>
    <row r="146" spans="1:16" ht="21.6" thickTop="1" thickBot="1" x14ac:dyDescent="0.4">
      <c r="A146" s="488">
        <v>107.22</v>
      </c>
      <c r="B146" s="24"/>
      <c r="C146" s="23" t="s">
        <v>213</v>
      </c>
      <c r="D146" s="490" t="s">
        <v>445</v>
      </c>
      <c r="E146" s="79" t="str">
        <f>+'2025 TAS (2024 Counts)'!E148</f>
        <v>TR</v>
      </c>
      <c r="F146" s="25"/>
      <c r="G146" s="491" t="s">
        <v>426</v>
      </c>
      <c r="H146" s="80" t="s">
        <v>190</v>
      </c>
      <c r="I146" s="26" t="s">
        <v>46</v>
      </c>
      <c r="J146" s="26"/>
      <c r="K146" s="27">
        <v>0.82499999999999996</v>
      </c>
      <c r="L146" s="28">
        <v>4490</v>
      </c>
      <c r="M146" s="493">
        <v>4350</v>
      </c>
      <c r="N146" s="17"/>
      <c r="O146" s="30">
        <f t="shared" si="1"/>
        <v>0</v>
      </c>
      <c r="P146" s="492" t="s">
        <v>416</v>
      </c>
    </row>
    <row r="147" spans="1:16" ht="21.6" thickTop="1" thickBot="1" x14ac:dyDescent="0.4">
      <c r="A147" s="22">
        <v>107.3</v>
      </c>
      <c r="B147" s="24">
        <v>108</v>
      </c>
      <c r="C147" s="23" t="s">
        <v>213</v>
      </c>
      <c r="D147" s="24" t="s">
        <v>218</v>
      </c>
      <c r="E147" s="79" t="str">
        <f>+'2025 TAS (2024 Counts)'!E149</f>
        <v>TR</v>
      </c>
      <c r="F147" s="25"/>
      <c r="G147" s="337" t="s">
        <v>426</v>
      </c>
      <c r="H147" s="80" t="str">
        <f>+'2025 TAS (2024 Counts)'!F149</f>
        <v>4MA</v>
      </c>
      <c r="I147" s="26" t="s">
        <v>46</v>
      </c>
      <c r="J147" s="26"/>
      <c r="K147" s="27">
        <v>0.59</v>
      </c>
      <c r="L147" s="28">
        <v>4490</v>
      </c>
      <c r="M147" s="339">
        <v>4350</v>
      </c>
      <c r="N147" s="17"/>
      <c r="O147" s="30">
        <f t="shared" si="1"/>
        <v>0</v>
      </c>
      <c r="P147" s="343" t="s">
        <v>416</v>
      </c>
    </row>
    <row r="148" spans="1:16" ht="21.6" thickTop="1" thickBot="1" x14ac:dyDescent="0.4">
      <c r="A148" s="334">
        <v>108</v>
      </c>
      <c r="B148" s="13">
        <v>271</v>
      </c>
      <c r="C148" s="12" t="s">
        <v>213</v>
      </c>
      <c r="D148" s="13" t="s">
        <v>219</v>
      </c>
      <c r="E148" s="79" t="str">
        <f>+'2025 TAS (2024 Counts)'!E150</f>
        <v>UZ</v>
      </c>
      <c r="F148" s="352" t="s">
        <v>45</v>
      </c>
      <c r="G148" s="304" t="s">
        <v>426</v>
      </c>
      <c r="H148" s="80" t="str">
        <f>+'2025 TAS (2024 Counts)'!F150</f>
        <v>4MA</v>
      </c>
      <c r="I148" s="10" t="s">
        <v>46</v>
      </c>
      <c r="J148" s="310"/>
      <c r="K148" s="31">
        <v>1.77</v>
      </c>
      <c r="L148" s="312">
        <v>4370</v>
      </c>
      <c r="M148" s="371">
        <v>4350</v>
      </c>
      <c r="N148" s="16"/>
      <c r="O148" s="20">
        <f t="shared" si="1"/>
        <v>0</v>
      </c>
      <c r="P148" s="335" t="s">
        <v>416</v>
      </c>
    </row>
    <row r="149" spans="1:16" ht="21.6" thickTop="1" thickBot="1" x14ac:dyDescent="0.4">
      <c r="A149" s="497">
        <v>109</v>
      </c>
      <c r="B149" s="13">
        <v>271</v>
      </c>
      <c r="C149" s="12" t="s">
        <v>213</v>
      </c>
      <c r="D149" s="13" t="s">
        <v>220</v>
      </c>
      <c r="E149" s="79" t="str">
        <f>+'2025 TAS (2024 Counts)'!E151</f>
        <v>UZ</v>
      </c>
      <c r="F149" s="357"/>
      <c r="G149" s="495" t="s">
        <v>426</v>
      </c>
      <c r="H149" s="80" t="str">
        <f>+'2025 TAS (2024 Counts)'!F151</f>
        <v>4MA</v>
      </c>
      <c r="I149" s="10" t="s">
        <v>53</v>
      </c>
      <c r="J149" s="310"/>
      <c r="K149" s="31">
        <v>1.63</v>
      </c>
      <c r="L149" s="312">
        <v>4750</v>
      </c>
      <c r="M149" s="494">
        <v>3360</v>
      </c>
      <c r="N149" s="16"/>
      <c r="O149" s="20">
        <f t="shared" si="1"/>
        <v>0</v>
      </c>
      <c r="P149" s="492" t="s">
        <v>467</v>
      </c>
    </row>
    <row r="150" spans="1:16" ht="21.6" thickTop="1" thickBot="1" x14ac:dyDescent="0.4">
      <c r="A150" s="22">
        <v>110</v>
      </c>
      <c r="B150" s="13">
        <v>271</v>
      </c>
      <c r="C150" s="23" t="s">
        <v>213</v>
      </c>
      <c r="D150" s="24" t="s">
        <v>221</v>
      </c>
      <c r="E150" s="79" t="str">
        <f>+'2025 TAS (2024 Counts)'!E152</f>
        <v>UZ</v>
      </c>
      <c r="F150" s="25"/>
      <c r="G150" s="337" t="s">
        <v>429</v>
      </c>
      <c r="H150" s="80" t="str">
        <f>+'2025 TAS (2024 Counts)'!F152</f>
        <v>4MA</v>
      </c>
      <c r="I150" s="26" t="s">
        <v>53</v>
      </c>
      <c r="J150" s="26"/>
      <c r="K150" s="32">
        <v>0.39</v>
      </c>
      <c r="L150" s="312">
        <v>4750</v>
      </c>
      <c r="M150" s="341">
        <v>3290</v>
      </c>
      <c r="N150" s="17"/>
      <c r="O150" s="30">
        <f t="shared" si="1"/>
        <v>0</v>
      </c>
      <c r="P150" s="343" t="s">
        <v>413</v>
      </c>
    </row>
    <row r="151" spans="1:16" ht="21.6" thickTop="1" thickBot="1" x14ac:dyDescent="0.4">
      <c r="A151" s="11">
        <v>111</v>
      </c>
      <c r="B151" s="13">
        <v>237</v>
      </c>
      <c r="C151" s="12" t="s">
        <v>213</v>
      </c>
      <c r="D151" s="13" t="s">
        <v>222</v>
      </c>
      <c r="E151" s="79" t="str">
        <f>+'2025 TAS (2024 Counts)'!E153</f>
        <v>UZ</v>
      </c>
      <c r="F151" s="25"/>
      <c r="G151" s="337" t="s">
        <v>429</v>
      </c>
      <c r="H151" s="80" t="str">
        <f>+'2025 TAS (2024 Counts)'!F153</f>
        <v>4MA</v>
      </c>
      <c r="I151" s="10" t="s">
        <v>53</v>
      </c>
      <c r="J151" s="310"/>
      <c r="K151" s="31">
        <v>1.1399999999999999</v>
      </c>
      <c r="L151" s="312">
        <v>3580</v>
      </c>
      <c r="M151" s="341">
        <v>3290</v>
      </c>
      <c r="N151" s="16"/>
      <c r="O151" s="30">
        <f t="shared" ref="O151:O223" si="2">IF(N151=" ",M151,N151)</f>
        <v>0</v>
      </c>
      <c r="P151" s="343" t="s">
        <v>413</v>
      </c>
    </row>
    <row r="152" spans="1:16" ht="21.6" thickTop="1" thickBot="1" x14ac:dyDescent="0.4">
      <c r="A152" s="11">
        <v>112.1</v>
      </c>
      <c r="B152" s="13">
        <v>299</v>
      </c>
      <c r="C152" s="12" t="s">
        <v>223</v>
      </c>
      <c r="D152" s="13" t="s">
        <v>490</v>
      </c>
      <c r="E152" s="79" t="str">
        <f>+'2025 TAS (2024 Counts)'!E154</f>
        <v>UZ</v>
      </c>
      <c r="F152" s="25"/>
      <c r="G152" s="337" t="s">
        <v>429</v>
      </c>
      <c r="H152" s="80" t="str">
        <f>+'2025 TAS (2024 Counts)'!F154</f>
        <v>2MA</v>
      </c>
      <c r="I152" s="10" t="s">
        <v>53</v>
      </c>
      <c r="J152" s="310"/>
      <c r="K152" s="31">
        <v>1.04</v>
      </c>
      <c r="L152" s="312">
        <v>3580</v>
      </c>
      <c r="M152" s="341">
        <v>1950</v>
      </c>
      <c r="N152" s="16"/>
      <c r="O152" s="20">
        <f>IF(N152=" ",M152,N152)</f>
        <v>0</v>
      </c>
      <c r="P152" s="343" t="s">
        <v>462</v>
      </c>
    </row>
    <row r="153" spans="1:16" ht="21.6" thickTop="1" thickBot="1" x14ac:dyDescent="0.4">
      <c r="A153" s="11">
        <v>112.2</v>
      </c>
      <c r="B153" s="13">
        <v>299</v>
      </c>
      <c r="C153" s="12" t="s">
        <v>223</v>
      </c>
      <c r="D153" s="13" t="s">
        <v>141</v>
      </c>
      <c r="E153" s="79" t="str">
        <f>+'2025 TAS (2024 Counts)'!E155</f>
        <v>UZ</v>
      </c>
      <c r="F153" s="25"/>
      <c r="G153" s="337" t="s">
        <v>429</v>
      </c>
      <c r="H153" s="80" t="str">
        <f>+'2025 TAS (2024 Counts)'!F155</f>
        <v>4MA</v>
      </c>
      <c r="I153" s="10" t="s">
        <v>53</v>
      </c>
      <c r="J153" s="310"/>
      <c r="K153" s="31">
        <v>0.8</v>
      </c>
      <c r="L153" s="312">
        <v>3580</v>
      </c>
      <c r="M153" s="341">
        <v>3290</v>
      </c>
      <c r="N153" s="16"/>
      <c r="O153" s="20">
        <f t="shared" si="2"/>
        <v>0</v>
      </c>
      <c r="P153" s="343" t="s">
        <v>413</v>
      </c>
    </row>
    <row r="154" spans="1:16" ht="21.6" thickTop="1" thickBot="1" x14ac:dyDescent="0.4">
      <c r="A154" s="22">
        <v>113</v>
      </c>
      <c r="B154" s="24">
        <v>299</v>
      </c>
      <c r="C154" s="23" t="s">
        <v>223</v>
      </c>
      <c r="D154" s="24" t="s">
        <v>224</v>
      </c>
      <c r="E154" s="79" t="str">
        <f>+'2025 TAS (2024 Counts)'!E156</f>
        <v>UZ</v>
      </c>
      <c r="F154" s="25"/>
      <c r="G154" s="337" t="s">
        <v>429</v>
      </c>
      <c r="H154" s="80" t="str">
        <f>+'2025 TAS (2024 Counts)'!F156</f>
        <v>4MA</v>
      </c>
      <c r="I154" s="26" t="s">
        <v>53</v>
      </c>
      <c r="J154" s="26"/>
      <c r="K154" s="32">
        <v>0.2</v>
      </c>
      <c r="L154" s="312">
        <v>3580</v>
      </c>
      <c r="M154" s="341">
        <v>3290</v>
      </c>
      <c r="N154" s="17"/>
      <c r="O154" s="30">
        <f t="shared" si="2"/>
        <v>0</v>
      </c>
      <c r="P154" s="343" t="s">
        <v>413</v>
      </c>
    </row>
    <row r="155" spans="1:16" ht="21.6" thickTop="1" thickBot="1" x14ac:dyDescent="0.4">
      <c r="A155" s="22">
        <v>114.1</v>
      </c>
      <c r="B155" s="24">
        <v>272</v>
      </c>
      <c r="C155" s="23" t="s">
        <v>223</v>
      </c>
      <c r="D155" s="24" t="s">
        <v>225</v>
      </c>
      <c r="E155" s="79" t="str">
        <f>+'2025 TAS (2024 Counts)'!E157</f>
        <v>UZ</v>
      </c>
      <c r="F155" s="25"/>
      <c r="G155" s="337" t="s">
        <v>429</v>
      </c>
      <c r="H155" s="80" t="str">
        <f>+'2025 TAS (2024 Counts)'!F157</f>
        <v>4MA</v>
      </c>
      <c r="I155" s="26" t="s">
        <v>53</v>
      </c>
      <c r="J155" s="26"/>
      <c r="K155" s="32">
        <v>0.27</v>
      </c>
      <c r="L155" s="312">
        <v>4310</v>
      </c>
      <c r="M155" s="341">
        <v>3290</v>
      </c>
      <c r="N155" s="17"/>
      <c r="O155" s="30">
        <f t="shared" si="2"/>
        <v>0</v>
      </c>
      <c r="P155" s="343" t="s">
        <v>413</v>
      </c>
    </row>
    <row r="156" spans="1:16" ht="21.6" thickTop="1" thickBot="1" x14ac:dyDescent="0.4">
      <c r="A156" s="22">
        <v>114.2</v>
      </c>
      <c r="B156" s="24">
        <v>272</v>
      </c>
      <c r="C156" s="23" t="s">
        <v>223</v>
      </c>
      <c r="D156" s="24" t="s">
        <v>226</v>
      </c>
      <c r="E156" s="79" t="str">
        <f>+'2025 TAS (2024 Counts)'!E158</f>
        <v>UZ</v>
      </c>
      <c r="F156" s="25"/>
      <c r="G156" s="337" t="s">
        <v>429</v>
      </c>
      <c r="H156" s="80" t="str">
        <f>+'2025 TAS (2024 Counts)'!F158</f>
        <v>4MA</v>
      </c>
      <c r="I156" s="26" t="s">
        <v>53</v>
      </c>
      <c r="J156" s="26"/>
      <c r="K156" s="32">
        <v>2.33</v>
      </c>
      <c r="L156" s="312">
        <v>4310</v>
      </c>
      <c r="M156" s="341">
        <v>3290</v>
      </c>
      <c r="N156" s="17"/>
      <c r="O156" s="30">
        <f t="shared" si="2"/>
        <v>0</v>
      </c>
      <c r="P156" s="343" t="s">
        <v>413</v>
      </c>
    </row>
    <row r="157" spans="1:16" ht="21.6" thickTop="1" thickBot="1" x14ac:dyDescent="0.4">
      <c r="A157" s="22">
        <v>115</v>
      </c>
      <c r="B157" s="24">
        <v>21</v>
      </c>
      <c r="C157" s="23" t="s">
        <v>227</v>
      </c>
      <c r="D157" s="24" t="s">
        <v>228</v>
      </c>
      <c r="E157" s="79" t="str">
        <f>+'2025 TAS (2024 Counts)'!E159</f>
        <v>RU</v>
      </c>
      <c r="F157" s="250" t="s">
        <v>52</v>
      </c>
      <c r="G157" s="337" t="s">
        <v>426</v>
      </c>
      <c r="H157" s="80" t="str">
        <f>+'2025 TAS (2024 Counts)'!F159</f>
        <v>4PA</v>
      </c>
      <c r="I157" s="26" t="s">
        <v>46</v>
      </c>
      <c r="J157" s="26"/>
      <c r="K157" s="32">
        <v>0.75</v>
      </c>
      <c r="L157" s="28">
        <v>4270</v>
      </c>
      <c r="M157" s="339">
        <v>4350</v>
      </c>
      <c r="N157" s="17"/>
      <c r="O157" s="30">
        <f t="shared" si="2"/>
        <v>0</v>
      </c>
      <c r="P157" s="343" t="s">
        <v>416</v>
      </c>
    </row>
    <row r="158" spans="1:16" ht="21.6" thickTop="1" thickBot="1" x14ac:dyDescent="0.4">
      <c r="A158" s="22">
        <v>116</v>
      </c>
      <c r="B158" s="24">
        <v>65</v>
      </c>
      <c r="C158" s="23" t="s">
        <v>227</v>
      </c>
      <c r="D158" s="24" t="s">
        <v>230</v>
      </c>
      <c r="E158" s="79" t="str">
        <f>+'2025 TAS (2024 Counts)'!E160</f>
        <v>RU</v>
      </c>
      <c r="F158" s="250" t="s">
        <v>52</v>
      </c>
      <c r="G158" s="337" t="s">
        <v>426</v>
      </c>
      <c r="H158" s="80" t="str">
        <f>+'2025 TAS (2024 Counts)'!F160</f>
        <v>4PA</v>
      </c>
      <c r="I158" s="26" t="s">
        <v>46</v>
      </c>
      <c r="J158" s="26"/>
      <c r="K158" s="32">
        <v>6.69</v>
      </c>
      <c r="L158" s="28">
        <v>4270</v>
      </c>
      <c r="M158" s="339">
        <v>4350</v>
      </c>
      <c r="N158" s="17"/>
      <c r="O158" s="30">
        <f t="shared" si="2"/>
        <v>0</v>
      </c>
      <c r="P158" s="343" t="s">
        <v>416</v>
      </c>
    </row>
    <row r="159" spans="1:16" ht="21.6" thickTop="1" thickBot="1" x14ac:dyDescent="0.4">
      <c r="A159" s="488">
        <v>117.11</v>
      </c>
      <c r="B159" s="24">
        <v>64</v>
      </c>
      <c r="C159" s="23" t="s">
        <v>227</v>
      </c>
      <c r="D159" s="490" t="s">
        <v>446</v>
      </c>
      <c r="E159" s="79" t="str">
        <f>+'2025 TAS (2024 Counts)'!E161</f>
        <v>UZ</v>
      </c>
      <c r="F159" s="25"/>
      <c r="G159" s="495" t="s">
        <v>426</v>
      </c>
      <c r="H159" s="80" t="str">
        <f>+'2025 TAS (2024 Counts)'!F161</f>
        <v>4PA</v>
      </c>
      <c r="I159" s="26" t="s">
        <v>53</v>
      </c>
      <c r="J159" s="26"/>
      <c r="K159" s="338">
        <v>2.3199999999999998</v>
      </c>
      <c r="L159" s="28">
        <v>4580</v>
      </c>
      <c r="M159" s="494">
        <v>3360</v>
      </c>
      <c r="N159" s="17"/>
      <c r="O159" s="30">
        <f t="shared" si="2"/>
        <v>0</v>
      </c>
      <c r="P159" s="492" t="s">
        <v>466</v>
      </c>
    </row>
    <row r="160" spans="1:16" ht="21.6" thickTop="1" thickBot="1" x14ac:dyDescent="0.4">
      <c r="A160" s="488">
        <v>117.12</v>
      </c>
      <c r="B160" s="24"/>
      <c r="C160" s="23" t="s">
        <v>227</v>
      </c>
      <c r="D160" s="490" t="s">
        <v>447</v>
      </c>
      <c r="E160" s="79" t="str">
        <f>+'2025 TAS (2024 Counts)'!E161</f>
        <v>UZ</v>
      </c>
      <c r="F160" s="25"/>
      <c r="G160" s="491" t="s">
        <v>428</v>
      </c>
      <c r="H160" s="80" t="s">
        <v>229</v>
      </c>
      <c r="I160" s="26" t="s">
        <v>53</v>
      </c>
      <c r="J160" s="26"/>
      <c r="K160" s="338"/>
      <c r="L160" s="28">
        <v>4580</v>
      </c>
      <c r="M160" s="501">
        <v>3360</v>
      </c>
      <c r="N160" s="17"/>
      <c r="O160" s="30">
        <f t="shared" si="2"/>
        <v>0</v>
      </c>
      <c r="P160" s="492" t="s">
        <v>415</v>
      </c>
    </row>
    <row r="161" spans="1:16" ht="21.6" thickTop="1" thickBot="1" x14ac:dyDescent="0.4">
      <c r="A161" s="22">
        <v>117.2</v>
      </c>
      <c r="B161" s="24" t="s">
        <v>232</v>
      </c>
      <c r="C161" s="23" t="s">
        <v>227</v>
      </c>
      <c r="D161" s="24" t="s">
        <v>233</v>
      </c>
      <c r="E161" s="79" t="str">
        <f>+'2025 TAS (2024 Counts)'!E162</f>
        <v>UZ</v>
      </c>
      <c r="F161" s="25"/>
      <c r="G161" s="337" t="s">
        <v>429</v>
      </c>
      <c r="H161" s="80" t="str">
        <f>+'2025 TAS (2024 Counts)'!F162</f>
        <v>4PA</v>
      </c>
      <c r="I161" s="26" t="s">
        <v>53</v>
      </c>
      <c r="J161" s="26"/>
      <c r="K161" s="32">
        <v>1.7</v>
      </c>
      <c r="L161" s="28">
        <v>3860</v>
      </c>
      <c r="M161" s="341">
        <v>3290</v>
      </c>
      <c r="N161" s="17"/>
      <c r="O161" s="30">
        <f t="shared" si="2"/>
        <v>0</v>
      </c>
      <c r="P161" s="343" t="s">
        <v>413</v>
      </c>
    </row>
    <row r="162" spans="1:16" ht="21.6" thickTop="1" thickBot="1" x14ac:dyDescent="0.4">
      <c r="A162" s="22">
        <v>118</v>
      </c>
      <c r="B162" s="24">
        <v>311</v>
      </c>
      <c r="C162" s="23" t="s">
        <v>227</v>
      </c>
      <c r="D162" s="24" t="s">
        <v>234</v>
      </c>
      <c r="E162" s="79" t="str">
        <f>+'2025 TAS (2024 Counts)'!E163</f>
        <v>UZ</v>
      </c>
      <c r="F162" s="25"/>
      <c r="G162" s="337" t="s">
        <v>429</v>
      </c>
      <c r="H162" s="80" t="str">
        <f>+'2025 TAS (2024 Counts)'!F163</f>
        <v>4PA</v>
      </c>
      <c r="I162" s="251" t="s">
        <v>123</v>
      </c>
      <c r="J162" s="306" t="s">
        <v>53</v>
      </c>
      <c r="K162" s="32">
        <v>1.02</v>
      </c>
      <c r="L162" s="28">
        <v>4430</v>
      </c>
      <c r="M162" s="341">
        <v>3290</v>
      </c>
      <c r="N162" s="17"/>
      <c r="O162" s="30">
        <f t="shared" si="2"/>
        <v>0</v>
      </c>
      <c r="P162" s="343" t="s">
        <v>413</v>
      </c>
    </row>
    <row r="163" spans="1:16" ht="21.6" thickTop="1" thickBot="1" x14ac:dyDescent="0.4">
      <c r="A163" s="11">
        <v>119</v>
      </c>
      <c r="B163" s="24" t="s">
        <v>235</v>
      </c>
      <c r="C163" s="12" t="s">
        <v>227</v>
      </c>
      <c r="D163" s="13" t="s">
        <v>236</v>
      </c>
      <c r="E163" s="79" t="str">
        <f>+'2025 TAS (2024 Counts)'!E164</f>
        <v>UZ</v>
      </c>
      <c r="F163" s="25"/>
      <c r="G163" s="337" t="s">
        <v>429</v>
      </c>
      <c r="H163" s="80" t="str">
        <f>+'2025 TAS (2024 Counts)'!F164</f>
        <v>4PA</v>
      </c>
      <c r="I163" s="366" t="s">
        <v>123</v>
      </c>
      <c r="J163" s="353" t="s">
        <v>53</v>
      </c>
      <c r="K163" s="13">
        <v>1.49</v>
      </c>
      <c r="L163" s="312">
        <v>5710</v>
      </c>
      <c r="M163" s="341">
        <v>3290</v>
      </c>
      <c r="N163" s="16"/>
      <c r="O163" s="20">
        <f t="shared" si="2"/>
        <v>0</v>
      </c>
      <c r="P163" s="343" t="s">
        <v>413</v>
      </c>
    </row>
    <row r="164" spans="1:16" ht="21.6" thickTop="1" thickBot="1" x14ac:dyDescent="0.4">
      <c r="A164" s="11">
        <v>120.1</v>
      </c>
      <c r="B164" s="13" t="s">
        <v>237</v>
      </c>
      <c r="C164" s="12" t="s">
        <v>227</v>
      </c>
      <c r="D164" s="13" t="s">
        <v>238</v>
      </c>
      <c r="E164" s="79" t="str">
        <f>+'2025 TAS (2024 Counts)'!E165</f>
        <v>UZ</v>
      </c>
      <c r="F164" s="25"/>
      <c r="G164" s="337" t="s">
        <v>429</v>
      </c>
      <c r="H164" s="80" t="str">
        <f>+'2025 TAS (2024 Counts)'!F165</f>
        <v>6PA</v>
      </c>
      <c r="I164" s="366" t="s">
        <v>123</v>
      </c>
      <c r="J164" s="353" t="s">
        <v>53</v>
      </c>
      <c r="K164" s="13">
        <v>0.67</v>
      </c>
      <c r="L164" s="312">
        <v>5350</v>
      </c>
      <c r="M164" s="341">
        <v>4870</v>
      </c>
      <c r="N164" s="16"/>
      <c r="O164" s="20">
        <f t="shared" si="2"/>
        <v>0</v>
      </c>
      <c r="P164" s="343" t="s">
        <v>413</v>
      </c>
    </row>
    <row r="165" spans="1:16" ht="21.6" thickTop="1" thickBot="1" x14ac:dyDescent="0.4">
      <c r="A165" s="11">
        <v>120.2</v>
      </c>
      <c r="B165" s="13" t="s">
        <v>235</v>
      </c>
      <c r="C165" s="12" t="s">
        <v>227</v>
      </c>
      <c r="D165" s="13" t="s">
        <v>240</v>
      </c>
      <c r="E165" s="79" t="str">
        <f>+'2025 TAS (2024 Counts)'!E166</f>
        <v>UZ</v>
      </c>
      <c r="F165" s="25"/>
      <c r="G165" s="337" t="s">
        <v>429</v>
      </c>
      <c r="H165" s="80" t="str">
        <f>+'2025 TAS (2024 Counts)'!F166</f>
        <v>6PA</v>
      </c>
      <c r="I165" s="366" t="s">
        <v>123</v>
      </c>
      <c r="J165" s="353" t="s">
        <v>53</v>
      </c>
      <c r="K165" s="31">
        <v>0.42</v>
      </c>
      <c r="L165" s="312">
        <v>5350</v>
      </c>
      <c r="M165" s="341">
        <v>4870</v>
      </c>
      <c r="N165" s="16"/>
      <c r="O165" s="20">
        <f t="shared" si="2"/>
        <v>0</v>
      </c>
      <c r="P165" s="343" t="s">
        <v>413</v>
      </c>
    </row>
    <row r="166" spans="1:16" ht="22.2" thickTop="1" thickBot="1" x14ac:dyDescent="0.45">
      <c r="A166" s="22">
        <v>121</v>
      </c>
      <c r="B166" s="24">
        <v>12</v>
      </c>
      <c r="C166" s="355" t="s">
        <v>227</v>
      </c>
      <c r="D166" s="24" t="s">
        <v>241</v>
      </c>
      <c r="E166" s="79" t="str">
        <f>+'2025 TAS (2024 Counts)'!E167</f>
        <v>UZ</v>
      </c>
      <c r="F166" s="25"/>
      <c r="G166" s="337" t="s">
        <v>429</v>
      </c>
      <c r="H166" s="80" t="str">
        <f>+'2025 TAS (2024 Counts)'!F167</f>
        <v>4PA</v>
      </c>
      <c r="I166" s="251" t="s">
        <v>123</v>
      </c>
      <c r="J166" s="306" t="s">
        <v>53</v>
      </c>
      <c r="K166" s="32">
        <v>0.83</v>
      </c>
      <c r="L166" s="28">
        <v>4950</v>
      </c>
      <c r="M166" s="341">
        <v>3290</v>
      </c>
      <c r="N166" s="17"/>
      <c r="O166" s="30">
        <f t="shared" si="2"/>
        <v>0</v>
      </c>
      <c r="P166" s="343" t="s">
        <v>413</v>
      </c>
    </row>
    <row r="167" spans="1:16" ht="21.6" thickTop="1" thickBot="1" x14ac:dyDescent="0.4">
      <c r="A167" s="22">
        <v>122</v>
      </c>
      <c r="B167" s="24">
        <v>102</v>
      </c>
      <c r="C167" s="23" t="s">
        <v>227</v>
      </c>
      <c r="D167" s="24" t="s">
        <v>242</v>
      </c>
      <c r="E167" s="79" t="str">
        <f>+'2025 TAS (2024 Counts)'!E168</f>
        <v>UZ</v>
      </c>
      <c r="F167" s="25"/>
      <c r="G167" s="337" t="s">
        <v>429</v>
      </c>
      <c r="H167" s="80" t="str">
        <f>+'2025 TAS (2024 Counts)'!F168</f>
        <v>4PA</v>
      </c>
      <c r="I167" s="26" t="s">
        <v>53</v>
      </c>
      <c r="J167" s="26"/>
      <c r="K167" s="32">
        <v>0.8</v>
      </c>
      <c r="L167" s="28">
        <v>4490</v>
      </c>
      <c r="M167" s="341">
        <v>3290</v>
      </c>
      <c r="N167" s="17"/>
      <c r="O167" s="30">
        <f t="shared" si="2"/>
        <v>0</v>
      </c>
      <c r="P167" s="343" t="s">
        <v>413</v>
      </c>
    </row>
    <row r="168" spans="1:16" ht="21.6" thickTop="1" thickBot="1" x14ac:dyDescent="0.4">
      <c r="A168" s="22">
        <v>123</v>
      </c>
      <c r="B168" s="24">
        <v>102</v>
      </c>
      <c r="C168" s="23" t="s">
        <v>227</v>
      </c>
      <c r="D168" s="24" t="s">
        <v>448</v>
      </c>
      <c r="E168" s="79" t="str">
        <f>+'2025 TAS (2024 Counts)'!E169</f>
        <v>UZ</v>
      </c>
      <c r="F168" s="25"/>
      <c r="G168" s="337" t="s">
        <v>429</v>
      </c>
      <c r="H168" s="80" t="str">
        <f>+'2025 TAS (2024 Counts)'!F169</f>
        <v>4PA</v>
      </c>
      <c r="I168" s="26" t="s">
        <v>53</v>
      </c>
      <c r="J168" s="26"/>
      <c r="K168" s="32">
        <v>2.4300000000000002</v>
      </c>
      <c r="L168" s="28">
        <v>4490</v>
      </c>
      <c r="M168" s="341">
        <v>3290</v>
      </c>
      <c r="N168" s="17"/>
      <c r="O168" s="30">
        <f t="shared" si="2"/>
        <v>0</v>
      </c>
      <c r="P168" s="343" t="s">
        <v>413</v>
      </c>
    </row>
    <row r="169" spans="1:16" ht="21.6" thickTop="1" thickBot="1" x14ac:dyDescent="0.4">
      <c r="A169" s="22">
        <v>124</v>
      </c>
      <c r="B169" s="24"/>
      <c r="C169" s="23" t="s">
        <v>227</v>
      </c>
      <c r="D169" s="24" t="s">
        <v>449</v>
      </c>
      <c r="E169" s="79" t="str">
        <f>+'2025 TAS (2024 Counts)'!E170</f>
        <v>UZ</v>
      </c>
      <c r="F169" s="337" t="s">
        <v>45</v>
      </c>
      <c r="G169" s="337" t="s">
        <v>429</v>
      </c>
      <c r="H169" s="80" t="str">
        <f>+'2025 TAS (2024 Counts)'!F170</f>
        <v>4PA</v>
      </c>
      <c r="I169" s="26" t="s">
        <v>53</v>
      </c>
      <c r="J169" s="306" t="s">
        <v>46</v>
      </c>
      <c r="K169" s="32">
        <v>3.69</v>
      </c>
      <c r="L169" s="28">
        <v>4310</v>
      </c>
      <c r="M169" s="341">
        <v>3290</v>
      </c>
      <c r="N169" s="17"/>
      <c r="O169" s="30">
        <f t="shared" si="2"/>
        <v>0</v>
      </c>
      <c r="P169" s="343" t="s">
        <v>413</v>
      </c>
    </row>
    <row r="170" spans="1:16" ht="21.6" thickTop="1" thickBot="1" x14ac:dyDescent="0.4">
      <c r="A170" s="22">
        <v>125.1</v>
      </c>
      <c r="B170" s="24">
        <v>47</v>
      </c>
      <c r="C170" s="23" t="s">
        <v>227</v>
      </c>
      <c r="D170" s="24" t="s">
        <v>376</v>
      </c>
      <c r="E170" s="79" t="str">
        <f>+'2025 TAS (2024 Counts)'!E171</f>
        <v>UZ</v>
      </c>
      <c r="F170" s="337" t="s">
        <v>45</v>
      </c>
      <c r="G170" s="337" t="s">
        <v>428</v>
      </c>
      <c r="H170" s="80" t="str">
        <f>+'2025 TAS (2024 Counts)'!F171</f>
        <v>4PA</v>
      </c>
      <c r="I170" s="26" t="s">
        <v>53</v>
      </c>
      <c r="J170" s="306" t="s">
        <v>46</v>
      </c>
      <c r="K170" s="32">
        <v>5.39</v>
      </c>
      <c r="L170" s="28">
        <v>3550</v>
      </c>
      <c r="M170" s="341">
        <v>3360</v>
      </c>
      <c r="N170" s="17"/>
      <c r="O170" s="30">
        <f t="shared" si="2"/>
        <v>0</v>
      </c>
      <c r="P170" s="343" t="s">
        <v>415</v>
      </c>
    </row>
    <row r="171" spans="1:16" ht="21.6" thickTop="1" thickBot="1" x14ac:dyDescent="0.4">
      <c r="A171" s="22">
        <v>125.2</v>
      </c>
      <c r="B171" s="24">
        <v>47</v>
      </c>
      <c r="C171" s="23" t="s">
        <v>227</v>
      </c>
      <c r="D171" s="24" t="s">
        <v>377</v>
      </c>
      <c r="E171" s="79" t="str">
        <f>+'2025 TAS (2024 Counts)'!E172</f>
        <v>UZ</v>
      </c>
      <c r="F171" s="337" t="s">
        <v>45</v>
      </c>
      <c r="G171" s="337" t="s">
        <v>428</v>
      </c>
      <c r="H171" s="80" t="str">
        <f>+'2025 TAS (2024 Counts)'!F172</f>
        <v>4PA</v>
      </c>
      <c r="I171" s="26" t="s">
        <v>53</v>
      </c>
      <c r="J171" s="306" t="s">
        <v>46</v>
      </c>
      <c r="K171" s="32">
        <v>0.6</v>
      </c>
      <c r="L171" s="28">
        <v>4170</v>
      </c>
      <c r="M171" s="341">
        <v>3360</v>
      </c>
      <c r="N171" s="17"/>
      <c r="O171" s="30">
        <f t="shared" si="2"/>
        <v>0</v>
      </c>
      <c r="P171" s="343" t="s">
        <v>415</v>
      </c>
    </row>
    <row r="172" spans="1:16" ht="21.6" thickTop="1" thickBot="1" x14ac:dyDescent="0.4">
      <c r="A172" s="22">
        <v>126</v>
      </c>
      <c r="B172" s="24">
        <v>47</v>
      </c>
      <c r="C172" s="23" t="s">
        <v>227</v>
      </c>
      <c r="D172" s="24" t="s">
        <v>378</v>
      </c>
      <c r="E172" s="79" t="str">
        <f>+'2025 TAS (2024 Counts)'!E173</f>
        <v>UZ</v>
      </c>
      <c r="F172" s="25"/>
      <c r="G172" s="337" t="s">
        <v>428</v>
      </c>
      <c r="H172" s="80" t="str">
        <f>+'2025 TAS (2024 Counts)'!F173</f>
        <v>4PA</v>
      </c>
      <c r="I172" s="26" t="s">
        <v>53</v>
      </c>
      <c r="J172" s="306" t="s">
        <v>46</v>
      </c>
      <c r="K172" s="32">
        <v>2.25</v>
      </c>
      <c r="L172" s="28">
        <v>4170</v>
      </c>
      <c r="M172" s="341">
        <v>3360</v>
      </c>
      <c r="N172" s="17"/>
      <c r="O172" s="30">
        <f t="shared" si="2"/>
        <v>0</v>
      </c>
      <c r="P172" s="343" t="s">
        <v>415</v>
      </c>
    </row>
    <row r="173" spans="1:16" s="21" customFormat="1" ht="21.6" thickTop="1" thickBot="1" x14ac:dyDescent="0.4">
      <c r="A173" s="22">
        <v>127</v>
      </c>
      <c r="B173" s="24">
        <v>251</v>
      </c>
      <c r="C173" s="23" t="s">
        <v>246</v>
      </c>
      <c r="D173" s="24" t="s">
        <v>247</v>
      </c>
      <c r="E173" s="79" t="str">
        <f>+'2025 TAS (2024 Counts)'!E174</f>
        <v>RU</v>
      </c>
      <c r="F173" s="250" t="s">
        <v>52</v>
      </c>
      <c r="G173" s="337" t="s">
        <v>52</v>
      </c>
      <c r="H173" s="80" t="str">
        <f>+'2025 TAS (2024 Counts)'!F174</f>
        <v>6IF</v>
      </c>
      <c r="I173" s="26" t="s">
        <v>46</v>
      </c>
      <c r="J173" s="26"/>
      <c r="K173" s="32">
        <v>0.94</v>
      </c>
      <c r="L173" s="28">
        <v>7250</v>
      </c>
      <c r="M173" s="339">
        <v>8490</v>
      </c>
      <c r="N173" s="17"/>
      <c r="O173" s="30">
        <f t="shared" si="2"/>
        <v>0</v>
      </c>
      <c r="P173" s="346" t="s">
        <v>410</v>
      </c>
    </row>
    <row r="174" spans="1:16" ht="21.6" thickTop="1" thickBot="1" x14ac:dyDescent="0.4">
      <c r="A174" s="22">
        <v>128</v>
      </c>
      <c r="B174" s="24">
        <v>256</v>
      </c>
      <c r="C174" s="23" t="s">
        <v>246</v>
      </c>
      <c r="D174" s="24" t="s">
        <v>249</v>
      </c>
      <c r="E174" s="79" t="str">
        <f>+'2025 TAS (2024 Counts)'!E175</f>
        <v>RU</v>
      </c>
      <c r="F174" s="250" t="s">
        <v>52</v>
      </c>
      <c r="G174" s="337" t="s">
        <v>52</v>
      </c>
      <c r="H174" s="80" t="str">
        <f>+'2025 TAS (2024 Counts)'!F175</f>
        <v>6IF</v>
      </c>
      <c r="I174" s="26" t="s">
        <v>46</v>
      </c>
      <c r="J174" s="26"/>
      <c r="K174" s="32">
        <v>7.22</v>
      </c>
      <c r="L174" s="28">
        <v>7250</v>
      </c>
      <c r="M174" s="339">
        <v>8490</v>
      </c>
      <c r="N174" s="17"/>
      <c r="O174" s="30">
        <f t="shared" si="2"/>
        <v>0</v>
      </c>
      <c r="P174" s="346" t="s">
        <v>410</v>
      </c>
    </row>
    <row r="175" spans="1:16" ht="21.6" thickTop="1" thickBot="1" x14ac:dyDescent="0.4">
      <c r="A175" s="22">
        <v>129</v>
      </c>
      <c r="B175" s="24">
        <v>261</v>
      </c>
      <c r="C175" s="23" t="s">
        <v>246</v>
      </c>
      <c r="D175" s="24" t="s">
        <v>127</v>
      </c>
      <c r="E175" s="79" t="str">
        <f>+'2025 TAS (2024 Counts)'!E176</f>
        <v>TR</v>
      </c>
      <c r="F175" s="25"/>
      <c r="G175" s="337" t="s">
        <v>52</v>
      </c>
      <c r="H175" s="80" t="str">
        <f>+'2025 TAS (2024 Counts)'!F176</f>
        <v>6IF</v>
      </c>
      <c r="I175" s="26" t="s">
        <v>46</v>
      </c>
      <c r="J175" s="26"/>
      <c r="K175" s="32">
        <v>5.74</v>
      </c>
      <c r="L175" s="28">
        <v>8490</v>
      </c>
      <c r="M175" s="339">
        <v>8490</v>
      </c>
      <c r="N175" s="17"/>
      <c r="O175" s="30">
        <f t="shared" si="2"/>
        <v>0</v>
      </c>
      <c r="P175" s="346" t="s">
        <v>411</v>
      </c>
    </row>
    <row r="176" spans="1:16" ht="21.6" thickTop="1" thickBot="1" x14ac:dyDescent="0.4">
      <c r="A176" s="22">
        <v>130</v>
      </c>
      <c r="B176" s="24">
        <v>257</v>
      </c>
      <c r="C176" s="23" t="s">
        <v>246</v>
      </c>
      <c r="D176" s="24" t="s">
        <v>250</v>
      </c>
      <c r="E176" s="79" t="str">
        <f>+'2025 TAS (2024 Counts)'!E177</f>
        <v>TR</v>
      </c>
      <c r="F176" s="25"/>
      <c r="G176" s="337" t="s">
        <v>52</v>
      </c>
      <c r="H176" s="80" t="str">
        <f>+'2025 TAS (2024 Counts)'!F177</f>
        <v>6IF</v>
      </c>
      <c r="I176" s="26" t="s">
        <v>46</v>
      </c>
      <c r="J176" s="26"/>
      <c r="K176" s="32">
        <v>6.68</v>
      </c>
      <c r="L176" s="28">
        <v>8490</v>
      </c>
      <c r="M176" s="339">
        <v>8490</v>
      </c>
      <c r="N176" s="17"/>
      <c r="O176" s="30">
        <f t="shared" si="2"/>
        <v>0</v>
      </c>
      <c r="P176" s="346" t="s">
        <v>411</v>
      </c>
    </row>
    <row r="177" spans="1:16" ht="21.6" thickTop="1" thickBot="1" x14ac:dyDescent="0.4">
      <c r="A177" s="22">
        <v>131</v>
      </c>
      <c r="B177" s="24">
        <v>258</v>
      </c>
      <c r="C177" s="23" t="s">
        <v>246</v>
      </c>
      <c r="D177" s="24" t="s">
        <v>251</v>
      </c>
      <c r="E177" s="79" t="str">
        <f>+'2025 TAS (2024 Counts)'!E178</f>
        <v>TR</v>
      </c>
      <c r="F177" s="25"/>
      <c r="G177" s="337" t="s">
        <v>52</v>
      </c>
      <c r="H177" s="80" t="str">
        <f>+'2025 TAS (2024 Counts)'!F178</f>
        <v>6IF</v>
      </c>
      <c r="I177" s="251" t="s">
        <v>53</v>
      </c>
      <c r="J177" s="306" t="s">
        <v>46</v>
      </c>
      <c r="K177" s="32">
        <v>5.65</v>
      </c>
      <c r="L177" s="28">
        <v>10200</v>
      </c>
      <c r="M177" s="339">
        <v>10200</v>
      </c>
      <c r="N177" s="17"/>
      <c r="O177" s="30">
        <f t="shared" si="2"/>
        <v>0</v>
      </c>
      <c r="P177" s="346" t="s">
        <v>465</v>
      </c>
    </row>
    <row r="178" spans="1:16" ht="21.6" thickTop="1" thickBot="1" x14ac:dyDescent="0.4">
      <c r="A178" s="22">
        <v>132</v>
      </c>
      <c r="B178" s="24">
        <v>55</v>
      </c>
      <c r="C178" s="23" t="s">
        <v>246</v>
      </c>
      <c r="D178" s="24" t="s">
        <v>252</v>
      </c>
      <c r="E178" s="79" t="str">
        <f>+'2025 TAS (2024 Counts)'!E179</f>
        <v>UZ</v>
      </c>
      <c r="F178" s="337" t="s">
        <v>45</v>
      </c>
      <c r="G178" s="337" t="s">
        <v>52</v>
      </c>
      <c r="H178" s="80" t="str">
        <f>+'2025 TAS (2024 Counts)'!F179</f>
        <v>10lF</v>
      </c>
      <c r="I178" s="251" t="s">
        <v>53</v>
      </c>
      <c r="J178" s="306" t="s">
        <v>46</v>
      </c>
      <c r="K178" s="32">
        <v>5.96</v>
      </c>
      <c r="L178" s="28">
        <v>15870</v>
      </c>
      <c r="M178" s="339">
        <v>18220</v>
      </c>
      <c r="N178" s="17"/>
      <c r="O178" s="30">
        <f t="shared" si="2"/>
        <v>0</v>
      </c>
      <c r="P178" s="346" t="s">
        <v>497</v>
      </c>
    </row>
    <row r="179" spans="1:16" ht="21.6" thickTop="1" thickBot="1" x14ac:dyDescent="0.4">
      <c r="A179" s="22">
        <v>133</v>
      </c>
      <c r="B179" s="24">
        <v>9905</v>
      </c>
      <c r="C179" s="23" t="s">
        <v>246</v>
      </c>
      <c r="D179" s="24" t="s">
        <v>245</v>
      </c>
      <c r="E179" s="79" t="str">
        <f>+'2025 TAS (2024 Counts)'!E180</f>
        <v>UZ</v>
      </c>
      <c r="F179" s="337" t="s">
        <v>45</v>
      </c>
      <c r="G179" s="337" t="s">
        <v>52</v>
      </c>
      <c r="H179" s="80" t="str">
        <f>+'2025 TAS (2024 Counts)'!F180</f>
        <v>10lF</v>
      </c>
      <c r="I179" s="251" t="s">
        <v>53</v>
      </c>
      <c r="J179" s="306" t="s">
        <v>46</v>
      </c>
      <c r="K179" s="32">
        <v>2.82</v>
      </c>
      <c r="L179" s="28">
        <v>15870</v>
      </c>
      <c r="M179" s="339">
        <v>18220</v>
      </c>
      <c r="N179" s="17"/>
      <c r="O179" s="30">
        <f t="shared" si="2"/>
        <v>0</v>
      </c>
      <c r="P179" s="346" t="s">
        <v>497</v>
      </c>
    </row>
    <row r="180" spans="1:16" ht="21.6" thickTop="1" thickBot="1" x14ac:dyDescent="0.4">
      <c r="A180" s="22">
        <v>134</v>
      </c>
      <c r="B180" s="24">
        <v>20</v>
      </c>
      <c r="C180" s="23" t="s">
        <v>253</v>
      </c>
      <c r="D180" s="24" t="s">
        <v>254</v>
      </c>
      <c r="E180" s="79" t="str">
        <f>+'2025 TAS (2024 Counts)'!E181</f>
        <v>UZ</v>
      </c>
      <c r="F180" s="25"/>
      <c r="G180" s="250" t="s">
        <v>432</v>
      </c>
      <c r="H180" s="80" t="str">
        <f>+'2025 TAS (2024 Counts)'!F181</f>
        <v>2MA</v>
      </c>
      <c r="I180" s="26" t="s">
        <v>53</v>
      </c>
      <c r="J180" s="26"/>
      <c r="K180" s="32">
        <v>3.45</v>
      </c>
      <c r="L180" s="28">
        <v>2180</v>
      </c>
      <c r="M180" s="339">
        <v>1330</v>
      </c>
      <c r="N180" s="17"/>
      <c r="O180" s="30">
        <f t="shared" si="2"/>
        <v>0</v>
      </c>
      <c r="P180" s="343" t="s">
        <v>419</v>
      </c>
    </row>
    <row r="181" spans="1:16" ht="21.6" thickTop="1" thickBot="1" x14ac:dyDescent="0.4">
      <c r="A181" s="22">
        <v>135</v>
      </c>
      <c r="B181" s="24">
        <v>276</v>
      </c>
      <c r="C181" s="23" t="s">
        <v>253</v>
      </c>
      <c r="D181" s="24" t="s">
        <v>255</v>
      </c>
      <c r="E181" s="79" t="str">
        <f>+'2025 TAS (2024 Counts)'!E182</f>
        <v>UZ</v>
      </c>
      <c r="F181" s="25"/>
      <c r="G181" s="337" t="s">
        <v>428</v>
      </c>
      <c r="H181" s="80" t="str">
        <f>+'2025 TAS (2024 Counts)'!F182</f>
        <v>2MA</v>
      </c>
      <c r="I181" s="26" t="s">
        <v>53</v>
      </c>
      <c r="J181" s="26"/>
      <c r="K181" s="32">
        <v>3.95</v>
      </c>
      <c r="L181" s="28">
        <v>2180</v>
      </c>
      <c r="M181" s="339">
        <v>2020</v>
      </c>
      <c r="N181" s="17"/>
      <c r="O181" s="30">
        <f t="shared" si="2"/>
        <v>0</v>
      </c>
      <c r="P181" s="343" t="s">
        <v>422</v>
      </c>
    </row>
    <row r="182" spans="1:16" ht="21.6" thickTop="1" thickBot="1" x14ac:dyDescent="0.4">
      <c r="A182" s="22">
        <v>136</v>
      </c>
      <c r="B182" s="24">
        <v>275</v>
      </c>
      <c r="C182" s="23" t="s">
        <v>253</v>
      </c>
      <c r="D182" s="24" t="s">
        <v>256</v>
      </c>
      <c r="E182" s="79" t="str">
        <f>+'2025 TAS (2024 Counts)'!E183</f>
        <v>UZ</v>
      </c>
      <c r="F182" s="25"/>
      <c r="G182" s="337" t="s">
        <v>428</v>
      </c>
      <c r="H182" s="80" t="str">
        <f>+'2025 TAS (2024 Counts)'!F183</f>
        <v>2MA</v>
      </c>
      <c r="I182" s="26" t="s">
        <v>53</v>
      </c>
      <c r="J182" s="26"/>
      <c r="K182" s="32">
        <v>2.4300000000000002</v>
      </c>
      <c r="L182" s="28">
        <v>1600</v>
      </c>
      <c r="M182" s="339">
        <v>2020</v>
      </c>
      <c r="N182" s="17"/>
      <c r="O182" s="30">
        <f t="shared" si="2"/>
        <v>0</v>
      </c>
      <c r="P182" s="343" t="s">
        <v>422</v>
      </c>
    </row>
    <row r="183" spans="1:16" ht="21.6" thickTop="1" thickBot="1" x14ac:dyDescent="0.4">
      <c r="A183" s="22">
        <v>137</v>
      </c>
      <c r="B183" s="24">
        <v>110</v>
      </c>
      <c r="C183" s="23" t="s">
        <v>253</v>
      </c>
      <c r="D183" s="24" t="s">
        <v>257</v>
      </c>
      <c r="E183" s="79" t="str">
        <f>+'2025 TAS (2024 Counts)'!E184</f>
        <v>UZ</v>
      </c>
      <c r="F183" s="25"/>
      <c r="G183" s="337" t="s">
        <v>429</v>
      </c>
      <c r="H183" s="80" t="str">
        <f>+'2025 TAS (2024 Counts)'!F184</f>
        <v>4MA</v>
      </c>
      <c r="I183" s="26" t="s">
        <v>53</v>
      </c>
      <c r="J183" s="26"/>
      <c r="K183" s="32">
        <v>1.53</v>
      </c>
      <c r="L183" s="28">
        <v>3580</v>
      </c>
      <c r="M183" s="341">
        <v>3290</v>
      </c>
      <c r="N183" s="17"/>
      <c r="O183" s="30">
        <f t="shared" si="2"/>
        <v>0</v>
      </c>
      <c r="P183" s="343" t="s">
        <v>421</v>
      </c>
    </row>
    <row r="184" spans="1:16" ht="21.6" thickTop="1" thickBot="1" x14ac:dyDescent="0.4">
      <c r="A184" s="22">
        <v>138</v>
      </c>
      <c r="B184" s="24">
        <v>329</v>
      </c>
      <c r="C184" s="23" t="s">
        <v>253</v>
      </c>
      <c r="D184" s="24" t="s">
        <v>258</v>
      </c>
      <c r="E184" s="79" t="str">
        <f>+'2025 TAS (2024 Counts)'!E185</f>
        <v>UZ</v>
      </c>
      <c r="F184" s="25"/>
      <c r="G184" s="337" t="s">
        <v>428</v>
      </c>
      <c r="H184" s="80" t="str">
        <f>+'2025 TAS (2024 Counts)'!F185</f>
        <v>4MA</v>
      </c>
      <c r="I184" s="26" t="s">
        <v>53</v>
      </c>
      <c r="J184" s="26"/>
      <c r="K184" s="32">
        <v>2.83</v>
      </c>
      <c r="L184" s="28">
        <v>3580</v>
      </c>
      <c r="M184" s="341">
        <v>3360</v>
      </c>
      <c r="N184" s="17"/>
      <c r="O184" s="30">
        <f t="shared" si="2"/>
        <v>0</v>
      </c>
      <c r="P184" s="343" t="s">
        <v>420</v>
      </c>
    </row>
    <row r="185" spans="1:16" ht="21.6" thickTop="1" thickBot="1" x14ac:dyDescent="0.4">
      <c r="A185" s="22">
        <v>139</v>
      </c>
      <c r="B185" s="24">
        <v>329</v>
      </c>
      <c r="C185" s="23" t="s">
        <v>253</v>
      </c>
      <c r="D185" s="24" t="s">
        <v>259</v>
      </c>
      <c r="E185" s="79" t="str">
        <f>+'2025 TAS (2024 Counts)'!E186</f>
        <v>UZ</v>
      </c>
      <c r="F185" s="25"/>
      <c r="G185" s="337" t="s">
        <v>429</v>
      </c>
      <c r="H185" s="80" t="str">
        <f>+'2025 TAS (2024 Counts)'!F186</f>
        <v>4MA</v>
      </c>
      <c r="I185" s="26" t="s">
        <v>53</v>
      </c>
      <c r="J185" s="26"/>
      <c r="K185" s="32">
        <v>0.1</v>
      </c>
      <c r="L185" s="28">
        <v>3580</v>
      </c>
      <c r="M185" s="341">
        <v>3290</v>
      </c>
      <c r="N185" s="17"/>
      <c r="O185" s="30">
        <f t="shared" si="2"/>
        <v>0</v>
      </c>
      <c r="P185" s="343" t="s">
        <v>421</v>
      </c>
    </row>
    <row r="186" spans="1:16" ht="21.6" thickTop="1" thickBot="1" x14ac:dyDescent="0.4">
      <c r="A186" s="22">
        <v>140</v>
      </c>
      <c r="B186" s="24">
        <v>240</v>
      </c>
      <c r="C186" s="23" t="s">
        <v>253</v>
      </c>
      <c r="D186" s="24" t="s">
        <v>241</v>
      </c>
      <c r="E186" s="79" t="str">
        <f>+'2025 TAS (2024 Counts)'!E187</f>
        <v>UZ</v>
      </c>
      <c r="F186" s="25"/>
      <c r="G186" s="337" t="s">
        <v>429</v>
      </c>
      <c r="H186" s="80" t="str">
        <f>+'2025 TAS (2024 Counts)'!F187</f>
        <v>4MA</v>
      </c>
      <c r="I186" s="26" t="s">
        <v>53</v>
      </c>
      <c r="J186" s="26"/>
      <c r="K186" s="32">
        <v>0.9</v>
      </c>
      <c r="L186" s="28">
        <v>3580</v>
      </c>
      <c r="M186" s="341">
        <v>3290</v>
      </c>
      <c r="N186" s="17"/>
      <c r="O186" s="30">
        <f t="shared" si="2"/>
        <v>0</v>
      </c>
      <c r="P186" s="343" t="s">
        <v>421</v>
      </c>
    </row>
    <row r="187" spans="1:16" ht="21.6" thickTop="1" thickBot="1" x14ac:dyDescent="0.4">
      <c r="A187" s="22">
        <v>141</v>
      </c>
      <c r="B187" s="24">
        <v>9</v>
      </c>
      <c r="C187" s="23" t="s">
        <v>260</v>
      </c>
      <c r="D187" s="24" t="s">
        <v>261</v>
      </c>
      <c r="E187" s="79" t="str">
        <f>+'2025 TAS (2024 Counts)'!E188</f>
        <v>UZ</v>
      </c>
      <c r="F187" s="25"/>
      <c r="G187" s="337" t="s">
        <v>430</v>
      </c>
      <c r="H187" s="80" t="str">
        <f>+'2025 TAS (2024 Counts)'!F188</f>
        <v>2MA</v>
      </c>
      <c r="I187" s="26" t="s">
        <v>53</v>
      </c>
      <c r="J187" s="26"/>
      <c r="K187" s="32">
        <v>1.03</v>
      </c>
      <c r="L187" s="28">
        <v>1600</v>
      </c>
      <c r="M187" s="339">
        <v>1580</v>
      </c>
      <c r="N187" s="17"/>
      <c r="O187" s="30">
        <f t="shared" si="2"/>
        <v>0</v>
      </c>
      <c r="P187" s="343" t="s">
        <v>423</v>
      </c>
    </row>
    <row r="188" spans="1:16" ht="21.6" thickTop="1" thickBot="1" x14ac:dyDescent="0.4">
      <c r="A188" s="22">
        <v>142</v>
      </c>
      <c r="B188" s="24"/>
      <c r="C188" s="23" t="s">
        <v>253</v>
      </c>
      <c r="D188" s="24" t="s">
        <v>262</v>
      </c>
      <c r="E188" s="79" t="str">
        <f>+'2025 TAS (2024 Counts)'!E189</f>
        <v>UZ</v>
      </c>
      <c r="F188" s="25"/>
      <c r="G188" s="337" t="s">
        <v>428</v>
      </c>
      <c r="H188" s="80" t="str">
        <f>+'2025 TAS (2024 Counts)'!F189</f>
        <v>2MA</v>
      </c>
      <c r="I188" s="26" t="s">
        <v>53</v>
      </c>
      <c r="J188" s="26"/>
      <c r="K188" s="32">
        <v>2.87</v>
      </c>
      <c r="L188" s="28">
        <v>2180</v>
      </c>
      <c r="M188" s="339">
        <v>2020</v>
      </c>
      <c r="N188" s="17"/>
      <c r="O188" s="30">
        <f t="shared" si="2"/>
        <v>0</v>
      </c>
      <c r="P188" s="343" t="s">
        <v>422</v>
      </c>
    </row>
    <row r="189" spans="1:16" ht="21.6" thickTop="1" thickBot="1" x14ac:dyDescent="0.4">
      <c r="A189" s="22">
        <v>143.1</v>
      </c>
      <c r="B189" s="24"/>
      <c r="C189" s="23" t="s">
        <v>253</v>
      </c>
      <c r="D189" s="24" t="s">
        <v>263</v>
      </c>
      <c r="E189" s="79" t="str">
        <f>+'2025 TAS (2024 Counts)'!E190</f>
        <v>UZ</v>
      </c>
      <c r="F189" s="337" t="s">
        <v>45</v>
      </c>
      <c r="G189" s="337" t="s">
        <v>428</v>
      </c>
      <c r="H189" s="80" t="str">
        <f>+'2025 TAS (2024 Counts)'!F190</f>
        <v>2MA</v>
      </c>
      <c r="I189" s="26" t="s">
        <v>53</v>
      </c>
      <c r="J189" s="26"/>
      <c r="K189" s="32">
        <v>4.79</v>
      </c>
      <c r="L189" s="28">
        <v>2110</v>
      </c>
      <c r="M189" s="339">
        <v>2020</v>
      </c>
      <c r="N189" s="17"/>
      <c r="O189" s="30">
        <f t="shared" si="2"/>
        <v>0</v>
      </c>
      <c r="P189" s="343" t="s">
        <v>422</v>
      </c>
    </row>
    <row r="190" spans="1:16" ht="21.6" thickTop="1" thickBot="1" x14ac:dyDescent="0.4">
      <c r="A190" s="336">
        <v>143.19999999999999</v>
      </c>
      <c r="B190" s="24">
        <v>78</v>
      </c>
      <c r="C190" s="23" t="s">
        <v>253</v>
      </c>
      <c r="D190" s="24" t="s">
        <v>264</v>
      </c>
      <c r="E190" s="79" t="str">
        <f>+'2025 TAS (2024 Counts)'!E191</f>
        <v>UZ</v>
      </c>
      <c r="F190" s="337" t="s">
        <v>45</v>
      </c>
      <c r="G190" s="337" t="s">
        <v>432</v>
      </c>
      <c r="H190" s="80" t="str">
        <f>+'2025 TAS (2024 Counts)'!F191</f>
        <v>2MA</v>
      </c>
      <c r="I190" s="26" t="s">
        <v>53</v>
      </c>
      <c r="J190" s="26"/>
      <c r="K190" s="32">
        <v>9.81</v>
      </c>
      <c r="L190" s="28">
        <v>2110</v>
      </c>
      <c r="M190" s="339">
        <v>1330</v>
      </c>
      <c r="N190" s="17"/>
      <c r="O190" s="30">
        <f t="shared" si="2"/>
        <v>0</v>
      </c>
      <c r="P190" s="335" t="s">
        <v>419</v>
      </c>
    </row>
    <row r="191" spans="1:16" ht="21.6" thickTop="1" thickBot="1" x14ac:dyDescent="0.4">
      <c r="A191" s="22">
        <v>144.1</v>
      </c>
      <c r="B191" s="24">
        <v>274</v>
      </c>
      <c r="C191" s="23" t="s">
        <v>253</v>
      </c>
      <c r="D191" s="24" t="s">
        <v>342</v>
      </c>
      <c r="E191" s="79" t="str">
        <f>+'2025 TAS (2024 Counts)'!E192</f>
        <v>UZ</v>
      </c>
      <c r="F191" s="25"/>
      <c r="G191" s="337" t="s">
        <v>428</v>
      </c>
      <c r="H191" s="80" t="str">
        <f>+'2025 TAS (2024 Counts)'!F192</f>
        <v>2MA</v>
      </c>
      <c r="I191" s="26" t="s">
        <v>53</v>
      </c>
      <c r="J191" s="26"/>
      <c r="K191" s="32">
        <v>2.2799999999999998</v>
      </c>
      <c r="L191" s="28">
        <v>1990</v>
      </c>
      <c r="M191" s="339">
        <v>2020</v>
      </c>
      <c r="N191" s="17"/>
      <c r="O191" s="30">
        <f t="shared" si="2"/>
        <v>0</v>
      </c>
      <c r="P191" s="343" t="s">
        <v>422</v>
      </c>
    </row>
    <row r="192" spans="1:16" ht="21.6" thickTop="1" thickBot="1" x14ac:dyDescent="0.4">
      <c r="A192" s="22">
        <v>144.19999999999999</v>
      </c>
      <c r="B192" s="24"/>
      <c r="C192" s="23" t="s">
        <v>253</v>
      </c>
      <c r="D192" s="24" t="s">
        <v>343</v>
      </c>
      <c r="E192" s="79" t="str">
        <f>+'2025 TAS (2024 Counts)'!E193</f>
        <v>UZ</v>
      </c>
      <c r="F192" s="25"/>
      <c r="G192" s="337" t="s">
        <v>428</v>
      </c>
      <c r="H192" s="80" t="str">
        <f>+'2025 TAS (2024 Counts)'!F193</f>
        <v>4MA</v>
      </c>
      <c r="I192" s="148" t="s">
        <v>53</v>
      </c>
      <c r="J192" s="148"/>
      <c r="K192" s="32">
        <v>0.48</v>
      </c>
      <c r="L192" s="28">
        <v>3580</v>
      </c>
      <c r="M192" s="341">
        <v>3360</v>
      </c>
      <c r="N192" s="17"/>
      <c r="O192" s="30">
        <f t="shared" si="2"/>
        <v>0</v>
      </c>
      <c r="P192" s="343" t="s">
        <v>420</v>
      </c>
    </row>
    <row r="193" spans="1:27" ht="21.6" thickTop="1" thickBot="1" x14ac:dyDescent="0.4">
      <c r="A193" s="22">
        <v>145.1</v>
      </c>
      <c r="B193" s="24">
        <v>81</v>
      </c>
      <c r="C193" s="23" t="s">
        <v>253</v>
      </c>
      <c r="D193" s="24" t="s">
        <v>265</v>
      </c>
      <c r="E193" s="79" t="str">
        <f>+'2025 TAS (2024 Counts)'!E194</f>
        <v>UZ</v>
      </c>
      <c r="F193" s="25"/>
      <c r="G193" s="337" t="s">
        <v>429</v>
      </c>
      <c r="H193" s="80" t="str">
        <f>+'2025 TAS (2024 Counts)'!F194</f>
        <v>4MA</v>
      </c>
      <c r="I193" s="26" t="s">
        <v>53</v>
      </c>
      <c r="J193" s="26"/>
      <c r="K193" s="32">
        <v>0.54</v>
      </c>
      <c r="L193" s="28">
        <v>4880</v>
      </c>
      <c r="M193" s="341">
        <v>3290</v>
      </c>
      <c r="N193" s="17"/>
      <c r="O193" s="30">
        <f t="shared" si="2"/>
        <v>0</v>
      </c>
      <c r="P193" s="343" t="s">
        <v>421</v>
      </c>
    </row>
    <row r="194" spans="1:27" ht="21.6" thickTop="1" thickBot="1" x14ac:dyDescent="0.4">
      <c r="A194" s="22">
        <v>145.19999999999999</v>
      </c>
      <c r="B194" s="24">
        <v>266</v>
      </c>
      <c r="C194" s="23" t="s">
        <v>253</v>
      </c>
      <c r="D194" s="24" t="s">
        <v>266</v>
      </c>
      <c r="E194" s="79" t="str">
        <f>+'2025 TAS (2024 Counts)'!E195</f>
        <v>UZ</v>
      </c>
      <c r="F194" s="25"/>
      <c r="G194" s="337" t="s">
        <v>428</v>
      </c>
      <c r="H194" s="80" t="str">
        <f>+'2025 TAS (2024 Counts)'!F195</f>
        <v>4MA</v>
      </c>
      <c r="I194" s="26" t="s">
        <v>53</v>
      </c>
      <c r="J194" s="26"/>
      <c r="K194" s="32">
        <v>0.97</v>
      </c>
      <c r="L194" s="28">
        <v>4880</v>
      </c>
      <c r="M194" s="341">
        <v>3360</v>
      </c>
      <c r="N194" s="17"/>
      <c r="O194" s="30">
        <f t="shared" si="2"/>
        <v>0</v>
      </c>
      <c r="P194" s="343" t="s">
        <v>420</v>
      </c>
    </row>
    <row r="195" spans="1:27" ht="21.6" thickTop="1" thickBot="1" x14ac:dyDescent="0.4">
      <c r="A195" s="22">
        <v>146</v>
      </c>
      <c r="B195" s="24">
        <v>266</v>
      </c>
      <c r="C195" s="23" t="s">
        <v>253</v>
      </c>
      <c r="D195" s="24" t="s">
        <v>89</v>
      </c>
      <c r="E195" s="79" t="str">
        <f>+'2025 TAS (2024 Counts)'!E196</f>
        <v>UZ</v>
      </c>
      <c r="F195" s="25"/>
      <c r="G195" s="337" t="s">
        <v>428</v>
      </c>
      <c r="H195" s="80" t="str">
        <f>+'2025 TAS (2024 Counts)'!F196</f>
        <v>4MA</v>
      </c>
      <c r="I195" s="26" t="s">
        <v>53</v>
      </c>
      <c r="J195" s="26"/>
      <c r="K195" s="32">
        <v>0.79</v>
      </c>
      <c r="L195" s="28">
        <v>4880</v>
      </c>
      <c r="M195" s="341">
        <v>3360</v>
      </c>
      <c r="N195" s="17"/>
      <c r="O195" s="30">
        <f t="shared" si="2"/>
        <v>0</v>
      </c>
      <c r="P195" s="343" t="s">
        <v>420</v>
      </c>
    </row>
    <row r="196" spans="1:27" ht="21.6" thickTop="1" thickBot="1" x14ac:dyDescent="0.4">
      <c r="A196" s="22">
        <v>147.1</v>
      </c>
      <c r="B196" s="24">
        <v>80</v>
      </c>
      <c r="C196" s="23" t="s">
        <v>253</v>
      </c>
      <c r="D196" s="24" t="s">
        <v>267</v>
      </c>
      <c r="E196" s="79" t="str">
        <f>+'2025 TAS (2024 Counts)'!E197</f>
        <v>UZ</v>
      </c>
      <c r="F196" s="25"/>
      <c r="G196" s="337" t="s">
        <v>428</v>
      </c>
      <c r="H196" s="80" t="str">
        <f>+'2025 TAS (2024 Counts)'!F197</f>
        <v>4MA</v>
      </c>
      <c r="I196" s="26" t="s">
        <v>53</v>
      </c>
      <c r="J196" s="26"/>
      <c r="K196" s="32">
        <v>1.2</v>
      </c>
      <c r="L196" s="28">
        <v>4880</v>
      </c>
      <c r="M196" s="341">
        <v>3360</v>
      </c>
      <c r="N196" s="17"/>
      <c r="O196" s="30">
        <f t="shared" si="2"/>
        <v>0</v>
      </c>
      <c r="P196" s="343" t="s">
        <v>420</v>
      </c>
    </row>
    <row r="197" spans="1:27" ht="21.6" thickTop="1" thickBot="1" x14ac:dyDescent="0.4">
      <c r="A197" s="22">
        <v>147.19999999999999</v>
      </c>
      <c r="B197" s="24">
        <v>80</v>
      </c>
      <c r="C197" s="23" t="s">
        <v>253</v>
      </c>
      <c r="D197" s="24" t="s">
        <v>268</v>
      </c>
      <c r="E197" s="79" t="str">
        <f>+'2025 TAS (2024 Counts)'!E198</f>
        <v>UZ</v>
      </c>
      <c r="F197" s="25"/>
      <c r="G197" s="337" t="s">
        <v>428</v>
      </c>
      <c r="H197" s="80" t="str">
        <f>+'2025 TAS (2024 Counts)'!F198</f>
        <v>4MA</v>
      </c>
      <c r="I197" s="26" t="s">
        <v>53</v>
      </c>
      <c r="J197" s="26"/>
      <c r="K197" s="32">
        <v>0.56000000000000005</v>
      </c>
      <c r="L197" s="28">
        <v>4880</v>
      </c>
      <c r="M197" s="341">
        <v>3360</v>
      </c>
      <c r="N197" s="17"/>
      <c r="O197" s="30">
        <f t="shared" si="2"/>
        <v>0</v>
      </c>
      <c r="P197" s="343" t="s">
        <v>420</v>
      </c>
    </row>
    <row r="198" spans="1:27" ht="22.2" thickTop="1" thickBot="1" x14ac:dyDescent="0.45">
      <c r="A198" s="11">
        <v>148</v>
      </c>
      <c r="B198" s="97"/>
      <c r="C198" s="12" t="s">
        <v>269</v>
      </c>
      <c r="D198" s="13" t="s">
        <v>270</v>
      </c>
      <c r="E198" s="79" t="str">
        <f>+'2025 TAS (2024 Counts)'!E199</f>
        <v>RU</v>
      </c>
      <c r="F198" s="296"/>
      <c r="G198" s="296"/>
      <c r="H198" s="80" t="str">
        <f>+'2025 TAS (2024 Counts)'!F199</f>
        <v>2MiC</v>
      </c>
      <c r="I198" s="10" t="s">
        <v>46</v>
      </c>
      <c r="J198" s="310"/>
      <c r="K198" s="31">
        <v>3.59</v>
      </c>
      <c r="L198" s="312"/>
      <c r="M198" s="18">
        <v>820</v>
      </c>
      <c r="N198" s="16"/>
      <c r="O198" s="30">
        <f t="shared" si="2"/>
        <v>0</v>
      </c>
      <c r="P198" s="299" t="s">
        <v>299</v>
      </c>
    </row>
    <row r="199" spans="1:27" ht="21.6" thickTop="1" thickBot="1" x14ac:dyDescent="0.4">
      <c r="A199" s="11">
        <v>149</v>
      </c>
      <c r="B199" s="13"/>
      <c r="C199" s="12" t="s">
        <v>271</v>
      </c>
      <c r="D199" s="13" t="s">
        <v>272</v>
      </c>
      <c r="E199" s="79" t="str">
        <f>+'2025 TAS (2024 Counts)'!E200</f>
        <v>UZ</v>
      </c>
      <c r="F199" s="357"/>
      <c r="G199" s="357"/>
      <c r="H199" s="80" t="str">
        <f>+'2025 TAS (2024 Counts)'!F200</f>
        <v>2UC</v>
      </c>
      <c r="I199" s="10" t="s">
        <v>53</v>
      </c>
      <c r="J199" s="310"/>
      <c r="K199" s="31">
        <v>0.77</v>
      </c>
      <c r="L199" s="312"/>
      <c r="M199" s="18">
        <v>1150</v>
      </c>
      <c r="N199" s="16"/>
      <c r="O199" s="20">
        <f t="shared" si="2"/>
        <v>0</v>
      </c>
      <c r="P199" s="298" t="s">
        <v>303</v>
      </c>
    </row>
    <row r="200" spans="1:27" ht="21.6" thickTop="1" thickBot="1" x14ac:dyDescent="0.4">
      <c r="A200" s="22">
        <v>150.1</v>
      </c>
      <c r="B200" s="24"/>
      <c r="C200" s="23" t="s">
        <v>273</v>
      </c>
      <c r="D200" s="24" t="s">
        <v>274</v>
      </c>
      <c r="E200" s="79" t="str">
        <f>+'2025 TAS (2024 Counts)'!E201</f>
        <v>UZ</v>
      </c>
      <c r="F200" s="25"/>
      <c r="G200" s="25"/>
      <c r="H200" s="80" t="str">
        <f>+'2025 TAS (2024 Counts)'!F201</f>
        <v>2UC</v>
      </c>
      <c r="I200" s="26" t="s">
        <v>53</v>
      </c>
      <c r="J200" s="26"/>
      <c r="K200" s="32">
        <v>1.1299999999999999</v>
      </c>
      <c r="L200" s="28"/>
      <c r="M200" s="28">
        <v>1440</v>
      </c>
      <c r="N200" s="17">
        <v>1650</v>
      </c>
      <c r="O200" s="30">
        <f t="shared" si="2"/>
        <v>1650</v>
      </c>
      <c r="P200" s="298" t="s">
        <v>302</v>
      </c>
      <c r="Q200" s="43"/>
      <c r="R200" s="43" t="s">
        <v>381</v>
      </c>
      <c r="S200" s="43"/>
      <c r="T200" s="43"/>
      <c r="U200" s="43"/>
      <c r="V200" s="43"/>
      <c r="W200" s="43"/>
      <c r="X200" s="43"/>
      <c r="Y200" s="43"/>
      <c r="Z200" s="43"/>
      <c r="AA200" s="43"/>
    </row>
    <row r="201" spans="1:27" ht="21.6" thickTop="1" thickBot="1" x14ac:dyDescent="0.4">
      <c r="A201" s="22">
        <v>150.19999999999999</v>
      </c>
      <c r="B201" s="24"/>
      <c r="C201" s="23" t="s">
        <v>273</v>
      </c>
      <c r="D201" s="24" t="s">
        <v>275</v>
      </c>
      <c r="E201" s="79" t="str">
        <f>+'2025 TAS (2024 Counts)'!E202</f>
        <v>UZ</v>
      </c>
      <c r="F201" s="25"/>
      <c r="G201" s="25"/>
      <c r="H201" s="80" t="str">
        <f>+'2025 TAS (2024 Counts)'!F202</f>
        <v>2UC</v>
      </c>
      <c r="I201" s="26" t="s">
        <v>53</v>
      </c>
      <c r="J201" s="26"/>
      <c r="K201" s="32">
        <v>2.64</v>
      </c>
      <c r="L201" s="28"/>
      <c r="M201" s="28">
        <v>1440</v>
      </c>
      <c r="N201" s="17"/>
      <c r="O201" s="30">
        <f t="shared" si="2"/>
        <v>0</v>
      </c>
      <c r="P201" s="298" t="s">
        <v>302</v>
      </c>
    </row>
    <row r="202" spans="1:27" ht="21.6" thickTop="1" thickBot="1" x14ac:dyDescent="0.4">
      <c r="A202" s="98">
        <v>151.1</v>
      </c>
      <c r="B202" s="99"/>
      <c r="C202" s="100" t="s">
        <v>276</v>
      </c>
      <c r="D202" s="99" t="s">
        <v>277</v>
      </c>
      <c r="E202" s="79" t="str">
        <f>+'2025 TAS (2024 Counts)'!E203</f>
        <v>UZ</v>
      </c>
      <c r="F202" s="101"/>
      <c r="G202" s="101"/>
      <c r="H202" s="80" t="str">
        <f>+'2025 TAS (2024 Counts)'!F203</f>
        <v>2UC</v>
      </c>
      <c r="I202" s="102" t="s">
        <v>53</v>
      </c>
      <c r="J202" s="102"/>
      <c r="K202" s="103">
        <v>1.47</v>
      </c>
      <c r="L202" s="104"/>
      <c r="M202" s="104">
        <v>1150</v>
      </c>
      <c r="N202" s="303"/>
      <c r="O202" s="105">
        <f t="shared" si="2"/>
        <v>0</v>
      </c>
      <c r="P202" s="298" t="s">
        <v>305</v>
      </c>
    </row>
    <row r="203" spans="1:27" ht="21.6" thickTop="1" thickBot="1" x14ac:dyDescent="0.4">
      <c r="A203" s="11">
        <v>151.19999999999999</v>
      </c>
      <c r="B203" s="13"/>
      <c r="C203" s="12" t="s">
        <v>276</v>
      </c>
      <c r="D203" s="13" t="s">
        <v>278</v>
      </c>
      <c r="E203" s="79" t="str">
        <f>+'2025 TAS (2024 Counts)'!E204</f>
        <v>UZ</v>
      </c>
      <c r="F203" s="357"/>
      <c r="G203" s="357"/>
      <c r="H203" s="80" t="str">
        <f>+'2025 TAS (2024 Counts)'!F204</f>
        <v>2UC</v>
      </c>
      <c r="I203" s="10" t="s">
        <v>53</v>
      </c>
      <c r="J203" s="310"/>
      <c r="K203" s="31">
        <v>0.9</v>
      </c>
      <c r="L203" s="312"/>
      <c r="M203" s="18">
        <v>1440</v>
      </c>
      <c r="N203" s="16"/>
      <c r="O203" s="20">
        <f t="shared" si="2"/>
        <v>0</v>
      </c>
      <c r="P203" s="298" t="s">
        <v>305</v>
      </c>
    </row>
    <row r="204" spans="1:27" ht="21.6" thickTop="1" thickBot="1" x14ac:dyDescent="0.4">
      <c r="A204" s="106">
        <v>152.19999999999999</v>
      </c>
      <c r="B204" s="24"/>
      <c r="C204" s="24" t="s">
        <v>279</v>
      </c>
      <c r="D204" s="24" t="s">
        <v>280</v>
      </c>
      <c r="E204" s="79" t="str">
        <f>+'2025 TAS (2024 Counts)'!E205</f>
        <v>UZ</v>
      </c>
      <c r="F204" s="25"/>
      <c r="G204" s="25"/>
      <c r="H204" s="80" t="str">
        <f>+'2025 TAS (2024 Counts)'!F205</f>
        <v>4UC</v>
      </c>
      <c r="I204" s="26" t="s">
        <v>53</v>
      </c>
      <c r="J204" s="26"/>
      <c r="K204" s="32">
        <v>1.75</v>
      </c>
      <c r="L204" s="28"/>
      <c r="M204" s="18">
        <v>3220</v>
      </c>
      <c r="N204" s="17"/>
      <c r="O204" s="30">
        <f t="shared" si="2"/>
        <v>0</v>
      </c>
      <c r="P204" s="298" t="s">
        <v>354</v>
      </c>
    </row>
    <row r="205" spans="1:27" ht="21.6" thickTop="1" thickBot="1" x14ac:dyDescent="0.4">
      <c r="A205" s="107">
        <v>153.1</v>
      </c>
      <c r="B205" s="24"/>
      <c r="C205" s="13" t="s">
        <v>281</v>
      </c>
      <c r="D205" s="13" t="s">
        <v>282</v>
      </c>
      <c r="E205" s="79" t="str">
        <f>+'2025 TAS (2024 Counts)'!E206</f>
        <v>TR</v>
      </c>
      <c r="F205" s="25"/>
      <c r="G205" s="25"/>
      <c r="H205" s="80" t="str">
        <f>+'2025 TAS (2024 Counts)'!F206</f>
        <v>4MaC</v>
      </c>
      <c r="I205" s="26" t="s">
        <v>53</v>
      </c>
      <c r="J205" s="26"/>
      <c r="K205" s="32">
        <v>3.03</v>
      </c>
      <c r="L205" s="17"/>
      <c r="M205" s="17">
        <v>2880</v>
      </c>
      <c r="N205" s="17"/>
      <c r="O205" s="30">
        <f t="shared" si="2"/>
        <v>0</v>
      </c>
      <c r="P205" s="299" t="s">
        <v>304</v>
      </c>
    </row>
    <row r="206" spans="1:27" ht="21.6" thickTop="1" thickBot="1" x14ac:dyDescent="0.4">
      <c r="A206" s="106">
        <v>153.19999999999999</v>
      </c>
      <c r="B206" s="13"/>
      <c r="C206" s="13" t="s">
        <v>281</v>
      </c>
      <c r="D206" s="13" t="s">
        <v>283</v>
      </c>
      <c r="E206" s="79" t="str">
        <f>+'2025 TAS (2024 Counts)'!E207</f>
        <v>UZ</v>
      </c>
      <c r="F206" s="357"/>
      <c r="G206" s="357"/>
      <c r="H206" s="80" t="str">
        <f>+'2025 TAS (2024 Counts)'!F207</f>
        <v>4UC</v>
      </c>
      <c r="I206" s="10" t="s">
        <v>53</v>
      </c>
      <c r="J206" s="310"/>
      <c r="K206" s="31">
        <v>0.36</v>
      </c>
      <c r="L206" s="313"/>
      <c r="M206" s="16">
        <v>3220</v>
      </c>
      <c r="N206" s="16"/>
      <c r="O206" s="30">
        <f t="shared" si="2"/>
        <v>0</v>
      </c>
      <c r="P206" s="301" t="s">
        <v>354</v>
      </c>
    </row>
    <row r="207" spans="1:27" ht="21.6" thickTop="1" thickBot="1" x14ac:dyDescent="0.4">
      <c r="A207" s="106">
        <v>154</v>
      </c>
      <c r="B207" s="13"/>
      <c r="C207" s="13" t="s">
        <v>281</v>
      </c>
      <c r="D207" s="13" t="s">
        <v>284</v>
      </c>
      <c r="E207" s="79" t="str">
        <f>+'2025 TAS (2024 Counts)'!E208</f>
        <v>UZ</v>
      </c>
      <c r="F207" s="357"/>
      <c r="G207" s="357"/>
      <c r="H207" s="80" t="str">
        <f>+'2025 TAS (2024 Counts)'!F208</f>
        <v>4UC</v>
      </c>
      <c r="I207" s="10" t="s">
        <v>53</v>
      </c>
      <c r="J207" s="310"/>
      <c r="K207" s="31">
        <v>4.08</v>
      </c>
      <c r="L207" s="313"/>
      <c r="M207" s="16">
        <v>3220</v>
      </c>
      <c r="N207" s="16"/>
      <c r="O207" s="30">
        <f t="shared" si="2"/>
        <v>0</v>
      </c>
      <c r="P207" s="301" t="s">
        <v>354</v>
      </c>
    </row>
    <row r="208" spans="1:27" ht="21.6" thickTop="1" thickBot="1" x14ac:dyDescent="0.4">
      <c r="A208" s="106">
        <v>155</v>
      </c>
      <c r="B208" s="13"/>
      <c r="C208" s="13" t="s">
        <v>281</v>
      </c>
      <c r="D208" s="13" t="s">
        <v>310</v>
      </c>
      <c r="E208" s="79" t="str">
        <f>+'2025 TAS (2024 Counts)'!E209</f>
        <v>UZ</v>
      </c>
      <c r="F208" s="357"/>
      <c r="G208" s="357"/>
      <c r="H208" s="80" t="str">
        <f>+'2025 TAS (2024 Counts)'!F209</f>
        <v>4UC</v>
      </c>
      <c r="I208" s="10" t="s">
        <v>53</v>
      </c>
      <c r="J208" s="310"/>
      <c r="K208" s="31">
        <v>0.63</v>
      </c>
      <c r="L208" s="313"/>
      <c r="M208" s="16">
        <v>3220</v>
      </c>
      <c r="N208" s="16"/>
      <c r="O208" s="20">
        <f t="shared" si="2"/>
        <v>0</v>
      </c>
      <c r="P208" s="298" t="s">
        <v>354</v>
      </c>
    </row>
    <row r="209" spans="1:16" ht="21.6" thickTop="1" thickBot="1" x14ac:dyDescent="0.4">
      <c r="A209" s="106">
        <v>156</v>
      </c>
      <c r="B209" s="13"/>
      <c r="C209" s="13" t="s">
        <v>281</v>
      </c>
      <c r="D209" s="13" t="s">
        <v>311</v>
      </c>
      <c r="E209" s="79" t="str">
        <f>+'2025 TAS (2024 Counts)'!E210</f>
        <v>UZ</v>
      </c>
      <c r="F209" s="357"/>
      <c r="G209" s="357"/>
      <c r="H209" s="80" t="str">
        <f>+'2025 TAS (2024 Counts)'!F210</f>
        <v>4UC</v>
      </c>
      <c r="I209" s="10" t="s">
        <v>53</v>
      </c>
      <c r="J209" s="310"/>
      <c r="K209" s="31">
        <v>1.63</v>
      </c>
      <c r="L209" s="17"/>
      <c r="M209" s="17">
        <v>3220</v>
      </c>
      <c r="N209" s="16"/>
      <c r="O209" s="20">
        <f t="shared" si="2"/>
        <v>0</v>
      </c>
      <c r="P209" s="298" t="s">
        <v>354</v>
      </c>
    </row>
    <row r="210" spans="1:16" ht="21.6" thickTop="1" thickBot="1" x14ac:dyDescent="0.4">
      <c r="A210" s="106">
        <v>157</v>
      </c>
      <c r="B210" s="13"/>
      <c r="C210" s="13" t="s">
        <v>285</v>
      </c>
      <c r="D210" s="13" t="s">
        <v>286</v>
      </c>
      <c r="E210" s="79" t="str">
        <f>+'2025 TAS (2024 Counts)'!E211</f>
        <v>UZ</v>
      </c>
      <c r="F210" s="357"/>
      <c r="G210" s="357"/>
      <c r="H210" s="80" t="str">
        <f>+'2025 TAS (2024 Counts)'!F211</f>
        <v>4MA</v>
      </c>
      <c r="I210" s="10" t="s">
        <v>53</v>
      </c>
      <c r="J210" s="310"/>
      <c r="K210" s="31">
        <v>0.95</v>
      </c>
      <c r="L210" s="313"/>
      <c r="M210" s="16">
        <v>3580</v>
      </c>
      <c r="N210" s="16"/>
      <c r="O210" s="20">
        <f t="shared" si="2"/>
        <v>0</v>
      </c>
      <c r="P210" s="299" t="s">
        <v>307</v>
      </c>
    </row>
    <row r="211" spans="1:16" ht="21.6" thickTop="1" thickBot="1" x14ac:dyDescent="0.4">
      <c r="A211" s="106">
        <v>158</v>
      </c>
      <c r="B211" s="13"/>
      <c r="C211" s="13" t="s">
        <v>285</v>
      </c>
      <c r="D211" s="13" t="s">
        <v>287</v>
      </c>
      <c r="E211" s="79" t="str">
        <f>+'2025 TAS (2024 Counts)'!E212</f>
        <v>UZ</v>
      </c>
      <c r="F211" s="357"/>
      <c r="G211" s="357"/>
      <c r="H211" s="80" t="str">
        <f>+'2025 TAS (2024 Counts)'!F212</f>
        <v>4MA</v>
      </c>
      <c r="I211" s="10" t="s">
        <v>53</v>
      </c>
      <c r="J211" s="310"/>
      <c r="K211" s="31">
        <v>0.79</v>
      </c>
      <c r="L211" s="313"/>
      <c r="M211" s="16">
        <v>3580</v>
      </c>
      <c r="N211" s="16"/>
      <c r="O211" s="20">
        <f t="shared" si="2"/>
        <v>0</v>
      </c>
      <c r="P211" s="299" t="s">
        <v>357</v>
      </c>
    </row>
    <row r="212" spans="1:16" ht="21.6" thickTop="1" thickBot="1" x14ac:dyDescent="0.4">
      <c r="A212" s="106">
        <v>159</v>
      </c>
      <c r="B212" s="13"/>
      <c r="C212" s="13" t="s">
        <v>285</v>
      </c>
      <c r="D212" s="13" t="s">
        <v>280</v>
      </c>
      <c r="E212" s="79" t="str">
        <f>+'2025 TAS (2024 Counts)'!E213</f>
        <v>UZ</v>
      </c>
      <c r="F212" s="357"/>
      <c r="G212" s="357"/>
      <c r="H212" s="80" t="str">
        <f>+'2025 TAS (2024 Counts)'!F213</f>
        <v>4MA</v>
      </c>
      <c r="I212" s="10" t="s">
        <v>53</v>
      </c>
      <c r="J212" s="26"/>
      <c r="K212" s="32">
        <v>1.4</v>
      </c>
      <c r="L212" s="17"/>
      <c r="M212" s="17">
        <v>3580</v>
      </c>
      <c r="N212" s="17"/>
      <c r="O212" s="30">
        <f t="shared" si="2"/>
        <v>0</v>
      </c>
      <c r="P212" s="298" t="s">
        <v>312</v>
      </c>
    </row>
    <row r="213" spans="1:16" ht="21.6" thickTop="1" thickBot="1" x14ac:dyDescent="0.4">
      <c r="A213" s="505">
        <v>160.1</v>
      </c>
      <c r="B213" s="12"/>
      <c r="C213" s="158" t="s">
        <v>327</v>
      </c>
      <c r="D213" s="13" t="s">
        <v>370</v>
      </c>
      <c r="E213" s="79" t="str">
        <f>+'2025 TAS (2024 Counts)'!E214</f>
        <v>UZ</v>
      </c>
      <c r="F213" s="352" t="s">
        <v>45</v>
      </c>
      <c r="G213" s="357"/>
      <c r="H213" s="80" t="str">
        <f>+'2025 TAS (2024 Counts)'!F214</f>
        <v>4MA</v>
      </c>
      <c r="I213" s="10" t="s">
        <v>53</v>
      </c>
      <c r="J213" s="310"/>
      <c r="K213" s="15">
        <v>0.64</v>
      </c>
      <c r="L213" s="312"/>
      <c r="M213" s="18">
        <v>3580</v>
      </c>
      <c r="N213" s="16"/>
      <c r="O213" s="20">
        <f t="shared" si="2"/>
        <v>0</v>
      </c>
      <c r="P213" s="300" t="s">
        <v>307</v>
      </c>
    </row>
    <row r="214" spans="1:16" ht="21.6" thickTop="1" thickBot="1" x14ac:dyDescent="0.4">
      <c r="A214" s="505">
        <v>160.19999999999999</v>
      </c>
      <c r="B214" s="12"/>
      <c r="C214" s="13" t="s">
        <v>368</v>
      </c>
      <c r="D214" s="13" t="s">
        <v>369</v>
      </c>
      <c r="E214" s="79" t="str">
        <f>+'2025 TAS (2024 Counts)'!E215</f>
        <v>UZ</v>
      </c>
      <c r="F214" s="352" t="s">
        <v>45</v>
      </c>
      <c r="G214" s="357"/>
      <c r="H214" s="80" t="str">
        <f>+'2025 TAS (2024 Counts)'!F215</f>
        <v>4MA</v>
      </c>
      <c r="I214" s="10" t="s">
        <v>53</v>
      </c>
      <c r="J214" s="310"/>
      <c r="K214" s="15">
        <v>1.45</v>
      </c>
      <c r="L214" s="312"/>
      <c r="M214" s="18">
        <v>3580</v>
      </c>
      <c r="N214" s="16"/>
      <c r="O214" s="30">
        <f t="shared" si="2"/>
        <v>0</v>
      </c>
      <c r="P214" s="300" t="s">
        <v>307</v>
      </c>
    </row>
    <row r="215" spans="1:16" ht="21.6" thickTop="1" thickBot="1" x14ac:dyDescent="0.4">
      <c r="A215" s="505">
        <v>161.1</v>
      </c>
      <c r="B215" s="12"/>
      <c r="C215" s="13" t="s">
        <v>289</v>
      </c>
      <c r="D215" s="13" t="s">
        <v>290</v>
      </c>
      <c r="E215" s="79" t="str">
        <f>+'2025 TAS (2024 Counts)'!E216</f>
        <v>UZ</v>
      </c>
      <c r="F215" s="352" t="s">
        <v>45</v>
      </c>
      <c r="G215" s="357"/>
      <c r="H215" s="80" t="str">
        <f>+'2025 TAS (2024 Counts)'!F216</f>
        <v>4E</v>
      </c>
      <c r="I215" s="10" t="s">
        <v>53</v>
      </c>
      <c r="J215" s="310"/>
      <c r="K215" s="15">
        <v>1.8</v>
      </c>
      <c r="L215" s="312"/>
      <c r="M215" s="18">
        <v>6800</v>
      </c>
      <c r="N215" s="16"/>
      <c r="O215" s="30">
        <f t="shared" si="2"/>
        <v>0</v>
      </c>
      <c r="P215" s="300" t="s">
        <v>495</v>
      </c>
    </row>
    <row r="216" spans="1:16" ht="21.6" thickTop="1" thickBot="1" x14ac:dyDescent="0.4">
      <c r="A216" s="505">
        <v>161.19999999999999</v>
      </c>
      <c r="B216" s="12"/>
      <c r="C216" s="13" t="s">
        <v>289</v>
      </c>
      <c r="D216" s="13" t="s">
        <v>292</v>
      </c>
      <c r="E216" s="79" t="str">
        <f>+'2025 TAS (2024 Counts)'!E217</f>
        <v>UZ</v>
      </c>
      <c r="F216" s="352" t="s">
        <v>45</v>
      </c>
      <c r="G216" s="357"/>
      <c r="H216" s="80" t="str">
        <f>+'2025 TAS (2024 Counts)'!F217</f>
        <v>6E</v>
      </c>
      <c r="I216" s="10" t="s">
        <v>53</v>
      </c>
      <c r="J216" s="310"/>
      <c r="K216" s="15">
        <v>0.46</v>
      </c>
      <c r="L216" s="312"/>
      <c r="M216" s="18">
        <v>10220</v>
      </c>
      <c r="N216" s="16"/>
      <c r="O216" s="30">
        <f t="shared" si="2"/>
        <v>0</v>
      </c>
      <c r="P216" s="300" t="s">
        <v>496</v>
      </c>
    </row>
    <row r="217" spans="1:16" ht="21.6" thickTop="1" thickBot="1" x14ac:dyDescent="0.4">
      <c r="A217" s="505">
        <v>162</v>
      </c>
      <c r="B217" s="12"/>
      <c r="C217" s="13" t="s">
        <v>289</v>
      </c>
      <c r="D217" s="13" t="s">
        <v>294</v>
      </c>
      <c r="E217" s="79" t="str">
        <f>+'2025 TAS (2024 Counts)'!E218</f>
        <v>UZ</v>
      </c>
      <c r="F217" s="352" t="s">
        <v>45</v>
      </c>
      <c r="G217" s="357"/>
      <c r="H217" s="80" t="str">
        <f>+'2025 TAS (2024 Counts)'!F218</f>
        <v>4E</v>
      </c>
      <c r="I217" s="10" t="s">
        <v>53</v>
      </c>
      <c r="J217" s="310"/>
      <c r="K217" s="15">
        <v>1.26</v>
      </c>
      <c r="L217" s="312"/>
      <c r="M217" s="18">
        <v>6800</v>
      </c>
      <c r="N217" s="16"/>
      <c r="O217" s="20">
        <f t="shared" si="2"/>
        <v>0</v>
      </c>
      <c r="P217" s="300" t="s">
        <v>495</v>
      </c>
    </row>
    <row r="218" spans="1:16" ht="21.6" thickTop="1" thickBot="1" x14ac:dyDescent="0.4">
      <c r="A218" s="529">
        <v>163</v>
      </c>
      <c r="B218" s="143"/>
      <c r="C218" s="144" t="s">
        <v>97</v>
      </c>
      <c r="D218" s="144" t="s">
        <v>295</v>
      </c>
      <c r="E218" s="79" t="str">
        <f>+'2025 TAS (2024 Counts)'!E219</f>
        <v>UZ</v>
      </c>
      <c r="F218" s="352" t="s">
        <v>45</v>
      </c>
      <c r="G218" s="272"/>
      <c r="H218" s="80" t="str">
        <f>+'2025 TAS (2024 Counts)'!F219</f>
        <v>4MA</v>
      </c>
      <c r="I218" s="108" t="s">
        <v>53</v>
      </c>
      <c r="J218" s="108"/>
      <c r="K218" s="145">
        <v>0.67</v>
      </c>
      <c r="L218" s="356"/>
      <c r="M218" s="141">
        <v>3580</v>
      </c>
      <c r="N218" s="146"/>
      <c r="O218" s="147">
        <f t="shared" si="2"/>
        <v>0</v>
      </c>
      <c r="P218" s="527" t="s">
        <v>307</v>
      </c>
    </row>
    <row r="219" spans="1:16" ht="21.6" thickTop="1" thickBot="1" x14ac:dyDescent="0.4">
      <c r="A219" s="505">
        <v>164</v>
      </c>
      <c r="B219" s="309"/>
      <c r="C219" s="158" t="s">
        <v>345</v>
      </c>
      <c r="D219" s="158" t="s">
        <v>347</v>
      </c>
      <c r="E219" s="79" t="str">
        <f>+'2025 TAS (2024 Counts)'!E220</f>
        <v>UZ</v>
      </c>
      <c r="F219" s="352" t="s">
        <v>45</v>
      </c>
      <c r="G219" s="25"/>
      <c r="H219" s="80" t="str">
        <f>+'2025 TAS (2024 Counts)'!F220</f>
        <v>4MA</v>
      </c>
      <c r="I219" s="10" t="s">
        <v>53</v>
      </c>
      <c r="J219" s="310"/>
      <c r="K219" s="15">
        <v>0.6</v>
      </c>
      <c r="L219" s="313"/>
      <c r="M219" s="16">
        <v>3580</v>
      </c>
      <c r="N219" s="16"/>
      <c r="O219" s="16">
        <f t="shared" si="2"/>
        <v>0</v>
      </c>
      <c r="P219" s="300" t="s">
        <v>307</v>
      </c>
    </row>
    <row r="220" spans="1:16" ht="21.6" thickTop="1" thickBot="1" x14ac:dyDescent="0.4">
      <c r="A220" s="109">
        <v>165</v>
      </c>
      <c r="B220" s="309"/>
      <c r="C220" s="129" t="s">
        <v>344</v>
      </c>
      <c r="D220" s="129" t="s">
        <v>346</v>
      </c>
      <c r="E220" s="79" t="str">
        <f>+'2025 TAS (2024 Counts)'!E221</f>
        <v>UZ</v>
      </c>
      <c r="F220" s="110"/>
      <c r="G220" s="110"/>
      <c r="H220" s="80" t="str">
        <f>+'2025 TAS (2024 Counts)'!F221</f>
        <v>2UC</v>
      </c>
      <c r="I220" s="111" t="s">
        <v>53</v>
      </c>
      <c r="J220" s="111"/>
      <c r="K220" s="112">
        <v>1.1000000000000001</v>
      </c>
      <c r="L220" s="146"/>
      <c r="M220" s="146">
        <v>1440</v>
      </c>
      <c r="N220" s="146"/>
      <c r="O220" s="146">
        <f t="shared" si="2"/>
        <v>0</v>
      </c>
      <c r="P220" s="302" t="s">
        <v>313</v>
      </c>
    </row>
    <row r="221" spans="1:16" ht="21.6" thickTop="1" thickBot="1" x14ac:dyDescent="0.4">
      <c r="A221" s="275">
        <v>166</v>
      </c>
      <c r="B221" s="309"/>
      <c r="C221" s="144" t="s">
        <v>386</v>
      </c>
      <c r="D221" s="144" t="s">
        <v>388</v>
      </c>
      <c r="E221" s="79" t="str">
        <f>+'2025 TAS (2024 Counts)'!E222</f>
        <v>UZ</v>
      </c>
      <c r="F221" s="272"/>
      <c r="G221" s="272"/>
      <c r="H221" s="80" t="str">
        <f>+'2025 TAS (2024 Counts)'!F222</f>
        <v>4IF</v>
      </c>
      <c r="I221" s="108" t="s">
        <v>53</v>
      </c>
      <c r="J221" s="108"/>
      <c r="K221" s="273">
        <f>5958/5280</f>
        <v>1.1284090909090909</v>
      </c>
      <c r="L221" s="313">
        <v>7070</v>
      </c>
      <c r="M221" s="16">
        <v>7400</v>
      </c>
      <c r="N221" s="16"/>
      <c r="O221" s="16">
        <f t="shared" si="2"/>
        <v>0</v>
      </c>
      <c r="P221" s="300" t="s">
        <v>458</v>
      </c>
    </row>
    <row r="222" spans="1:16" ht="21.6" thickTop="1" thickBot="1" x14ac:dyDescent="0.4">
      <c r="A222" s="10">
        <v>167</v>
      </c>
      <c r="B222" s="309"/>
      <c r="C222" s="13" t="s">
        <v>386</v>
      </c>
      <c r="D222" s="13" t="s">
        <v>389</v>
      </c>
      <c r="E222" s="79" t="str">
        <f>+'2025 TAS (2024 Counts)'!E223</f>
        <v>UZ</v>
      </c>
      <c r="F222" s="357"/>
      <c r="G222" s="357"/>
      <c r="H222" s="80" t="str">
        <f>+'2025 TAS (2024 Counts)'!F223</f>
        <v>4IF</v>
      </c>
      <c r="I222" s="10" t="s">
        <v>53</v>
      </c>
      <c r="J222" s="310"/>
      <c r="K222" s="293">
        <v>0.94</v>
      </c>
      <c r="L222" s="313">
        <v>7070</v>
      </c>
      <c r="M222" s="16">
        <v>7400</v>
      </c>
      <c r="N222" s="16"/>
      <c r="O222" s="16">
        <f t="shared" si="2"/>
        <v>0</v>
      </c>
      <c r="P222" s="300" t="s">
        <v>458</v>
      </c>
    </row>
    <row r="223" spans="1:16" ht="21.6" thickTop="1" thickBot="1" x14ac:dyDescent="0.4">
      <c r="A223" s="10">
        <v>168</v>
      </c>
      <c r="B223" s="142"/>
      <c r="C223" s="13" t="s">
        <v>385</v>
      </c>
      <c r="D223" s="13" t="s">
        <v>387</v>
      </c>
      <c r="E223" s="79" t="str">
        <f>+'2025 TAS (2024 Counts)'!E224</f>
        <v>UZ</v>
      </c>
      <c r="F223" s="357"/>
      <c r="G223" s="357"/>
      <c r="H223" s="80" t="str">
        <f>+'2025 TAS (2024 Counts)'!F224</f>
        <v>4MA</v>
      </c>
      <c r="I223" s="10" t="s">
        <v>53</v>
      </c>
      <c r="J223" s="310"/>
      <c r="K223" s="293">
        <v>0.62</v>
      </c>
      <c r="L223" s="313"/>
      <c r="M223" s="16">
        <v>3580</v>
      </c>
      <c r="N223" s="16"/>
      <c r="O223" s="16">
        <f t="shared" si="2"/>
        <v>0</v>
      </c>
      <c r="P223" s="299" t="s">
        <v>307</v>
      </c>
    </row>
    <row r="224" spans="1:16" ht="21.6" thickTop="1" thickBot="1" x14ac:dyDescent="0.4">
      <c r="A224" s="10">
        <v>170</v>
      </c>
      <c r="B224" s="12"/>
      <c r="C224" s="13" t="s">
        <v>398</v>
      </c>
      <c r="D224" s="13" t="s">
        <v>399</v>
      </c>
      <c r="E224" s="79" t="str">
        <f>+'2025 TAS (2024 Counts)'!E225</f>
        <v>TR</v>
      </c>
      <c r="F224" s="357"/>
      <c r="G224" s="357"/>
      <c r="H224" s="80" t="str">
        <f>+'2025 TAS (2024 Counts)'!F225</f>
        <v>4MA</v>
      </c>
      <c r="I224" s="10" t="s">
        <v>53</v>
      </c>
      <c r="J224" s="310"/>
      <c r="K224" s="293">
        <v>2.0299999999999998</v>
      </c>
      <c r="M224" s="528">
        <v>3200</v>
      </c>
      <c r="N224" s="16"/>
      <c r="O224" s="16">
        <f>IF(N224=" ",M224,N224)</f>
        <v>0</v>
      </c>
      <c r="P224" s="299" t="s">
        <v>308</v>
      </c>
    </row>
    <row r="225" spans="1:16" ht="21.6" thickTop="1" thickBot="1" x14ac:dyDescent="0.4">
      <c r="A225" s="305">
        <v>171.2</v>
      </c>
      <c r="B225" s="12"/>
      <c r="C225" s="13" t="s">
        <v>400</v>
      </c>
      <c r="D225" s="13" t="s">
        <v>403</v>
      </c>
      <c r="E225" s="79" t="str">
        <f>+'2025 TAS (2024 Counts)'!E226</f>
        <v>UZ</v>
      </c>
      <c r="F225" s="487" t="s">
        <v>45</v>
      </c>
      <c r="G225" s="357"/>
      <c r="H225" s="80" t="str">
        <f>+'2025 TAS (2024 Counts)'!F226</f>
        <v>4MA</v>
      </c>
      <c r="I225" s="10" t="s">
        <v>53</v>
      </c>
      <c r="J225" s="310"/>
      <c r="K225" s="293">
        <v>1.6</v>
      </c>
      <c r="M225" s="528">
        <v>3580</v>
      </c>
      <c r="N225" s="16"/>
      <c r="O225" s="16">
        <f>IF(N225=" ",M225,N225)</f>
        <v>0</v>
      </c>
      <c r="P225" s="300" t="s">
        <v>307</v>
      </c>
    </row>
    <row r="226" spans="1:16" ht="21.6" thickTop="1" thickBot="1" x14ac:dyDescent="0.4">
      <c r="A226" s="10">
        <v>171.3</v>
      </c>
      <c r="B226" s="12"/>
      <c r="C226" s="13" t="s">
        <v>400</v>
      </c>
      <c r="D226" s="13" t="s">
        <v>404</v>
      </c>
      <c r="E226" s="79" t="str">
        <f>+'2025 TAS (2024 Counts)'!E227</f>
        <v>UZ</v>
      </c>
      <c r="F226" s="357"/>
      <c r="G226" s="357"/>
      <c r="H226" s="80" t="str">
        <f>+'2025 TAS (2024 Counts)'!F227</f>
        <v>4MA</v>
      </c>
      <c r="I226" s="10" t="s">
        <v>53</v>
      </c>
      <c r="J226" s="310"/>
      <c r="K226" s="293">
        <v>2.52</v>
      </c>
      <c r="M226" s="528">
        <v>3580</v>
      </c>
      <c r="N226" s="16"/>
      <c r="O226" s="16">
        <f>IF(N226=" ",M226,N226)</f>
        <v>0</v>
      </c>
      <c r="P226" s="299" t="s">
        <v>307</v>
      </c>
    </row>
    <row r="227" spans="1:16" ht="21" thickTop="1" x14ac:dyDescent="0.35">
      <c r="A227" s="305">
        <v>172</v>
      </c>
      <c r="B227" s="12"/>
      <c r="C227" s="13" t="s">
        <v>401</v>
      </c>
      <c r="D227" s="13" t="s">
        <v>402</v>
      </c>
      <c r="E227" s="79" t="str">
        <f>+'2025 TAS (2024 Counts)'!E228</f>
        <v>UZ</v>
      </c>
      <c r="F227" s="337" t="s">
        <v>45</v>
      </c>
      <c r="G227" s="25"/>
      <c r="H227" s="80" t="str">
        <f>+'2025 TAS (2024 Counts)'!F228</f>
        <v>2MaC</v>
      </c>
      <c r="I227" s="10" t="s">
        <v>53</v>
      </c>
      <c r="J227" s="310"/>
      <c r="K227" s="293">
        <v>0.48</v>
      </c>
      <c r="M227" s="528">
        <v>1440</v>
      </c>
      <c r="N227" s="16"/>
      <c r="O227" s="16">
        <f>IF(N227=" ",M227,N227)</f>
        <v>0</v>
      </c>
      <c r="P227" s="300" t="s">
        <v>302</v>
      </c>
    </row>
    <row r="229" spans="1:16" ht="21" x14ac:dyDescent="0.4">
      <c r="A229" s="345">
        <v>45040</v>
      </c>
      <c r="B229" s="344" t="s">
        <v>433</v>
      </c>
      <c r="C229" s="342"/>
      <c r="D229" s="342"/>
      <c r="E229" s="342"/>
      <c r="F229" s="342"/>
      <c r="G229" s="342"/>
      <c r="H229" s="342"/>
      <c r="I229" s="342"/>
      <c r="J229" s="342"/>
      <c r="K229" s="342"/>
      <c r="L229" s="342"/>
      <c r="M229" s="342"/>
      <c r="N229" s="342"/>
    </row>
    <row r="230" spans="1:16" ht="21" x14ac:dyDescent="0.4">
      <c r="A230" s="342"/>
      <c r="B230" s="344" t="s">
        <v>434</v>
      </c>
      <c r="C230" s="342"/>
      <c r="D230" s="342"/>
      <c r="E230" s="342"/>
      <c r="F230" s="342"/>
      <c r="G230" s="342"/>
      <c r="H230" s="342"/>
      <c r="I230" s="342"/>
      <c r="J230" s="342"/>
      <c r="K230" s="342"/>
      <c r="L230" s="342"/>
      <c r="M230" s="342"/>
      <c r="N230" s="342"/>
    </row>
  </sheetData>
  <customSheetViews>
    <customSheetView guid="{A11F99BD-660D-4CE8-BDB2-7F274779F10D}" scale="70" topLeftCell="E180">
      <selection activeCell="Q216" sqref="Q216"/>
      <pageMargins left="0.75" right="0.75" top="1" bottom="1" header="0.5" footer="0.5"/>
      <pageSetup orientation="portrait" r:id="rId1"/>
      <headerFooter alignWithMargins="0"/>
    </customSheetView>
    <customSheetView guid="{9E0FFB2A-F14D-4F97-81A2-F400C1716C92}" scale="70" hiddenColumns="1" topLeftCell="E40">
      <selection activeCell="Q44" sqref="Q44"/>
      <pageMargins left="0.75" right="0.75" top="1" bottom="1" header="0.5" footer="0.5"/>
      <pageSetup orientation="portrait" r:id="rId2"/>
      <headerFooter alignWithMargins="0"/>
    </customSheetView>
    <customSheetView guid="{147FE26F-38ED-435B-BFF1-0F505117CCC8}" scale="70" hiddenColumns="1" topLeftCell="A199">
      <selection activeCell="M218" sqref="M218"/>
      <pageMargins left="0.75" right="0.75" top="1" bottom="1" header="0.5" footer="0.5"/>
      <pageSetup orientation="portrait" r:id="rId3"/>
      <headerFooter alignWithMargins="0"/>
    </customSheetView>
  </customSheetViews>
  <phoneticPr fontId="20" type="noConversion"/>
  <pageMargins left="0.75" right="0.75" top="1" bottom="1" header="0.5" footer="0.5"/>
  <pageSetup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99</vt:i4>
      </vt:variant>
    </vt:vector>
  </HeadingPairs>
  <TitlesOfParts>
    <vt:vector size="101" baseType="lpstr">
      <vt:lpstr>2025 TAS (2024 Counts)</vt:lpstr>
      <vt:lpstr>LOS Handbook Reference</vt:lpstr>
      <vt:lpstr>_10H</vt:lpstr>
      <vt:lpstr>_10I</vt:lpstr>
      <vt:lpstr>_12H</vt:lpstr>
      <vt:lpstr>_12I</vt:lpstr>
      <vt:lpstr>_2A</vt:lpstr>
      <vt:lpstr>_2B</vt:lpstr>
      <vt:lpstr>_2C</vt:lpstr>
      <vt:lpstr>_2D</vt:lpstr>
      <vt:lpstr>_2E</vt:lpstr>
      <vt:lpstr>_2F</vt:lpstr>
      <vt:lpstr>_2G</vt:lpstr>
      <vt:lpstr>_2L</vt:lpstr>
      <vt:lpstr>_2O</vt:lpstr>
      <vt:lpstr>_2R</vt:lpstr>
      <vt:lpstr>_2S</vt:lpstr>
      <vt:lpstr>_3A</vt:lpstr>
      <vt:lpstr>_3B</vt:lpstr>
      <vt:lpstr>_3C</vt:lpstr>
      <vt:lpstr>_3D</vt:lpstr>
      <vt:lpstr>_3E</vt:lpstr>
      <vt:lpstr>_3F</vt:lpstr>
      <vt:lpstr>_3G</vt:lpstr>
      <vt:lpstr>_3L</vt:lpstr>
      <vt:lpstr>_3O</vt:lpstr>
      <vt:lpstr>_3R</vt:lpstr>
      <vt:lpstr>_3S</vt:lpstr>
      <vt:lpstr>_4A</vt:lpstr>
      <vt:lpstr>_4B</vt:lpstr>
      <vt:lpstr>_4C</vt:lpstr>
      <vt:lpstr>_4D</vt:lpstr>
      <vt:lpstr>_4E</vt:lpstr>
      <vt:lpstr>_4F</vt:lpstr>
      <vt:lpstr>_4G</vt:lpstr>
      <vt:lpstr>_4H</vt:lpstr>
      <vt:lpstr>_4I</vt:lpstr>
      <vt:lpstr>_4J</vt:lpstr>
      <vt:lpstr>_4K</vt:lpstr>
      <vt:lpstr>_4L</vt:lpstr>
      <vt:lpstr>_4O</vt:lpstr>
      <vt:lpstr>_4R</vt:lpstr>
      <vt:lpstr>_4S</vt:lpstr>
      <vt:lpstr>_6A</vt:lpstr>
      <vt:lpstr>_6B</vt:lpstr>
      <vt:lpstr>_6C</vt:lpstr>
      <vt:lpstr>_6D</vt:lpstr>
      <vt:lpstr>_6E</vt:lpstr>
      <vt:lpstr>_6F</vt:lpstr>
      <vt:lpstr>_6G</vt:lpstr>
      <vt:lpstr>_6H</vt:lpstr>
      <vt:lpstr>_6I</vt:lpstr>
      <vt:lpstr>_6J</vt:lpstr>
      <vt:lpstr>_6K</vt:lpstr>
      <vt:lpstr>_6L</vt:lpstr>
      <vt:lpstr>_6R</vt:lpstr>
      <vt:lpstr>_6S</vt:lpstr>
      <vt:lpstr>_8H</vt:lpstr>
      <vt:lpstr>_8I</vt:lpstr>
      <vt:lpstr>A</vt:lpstr>
      <vt:lpstr>B</vt:lpstr>
      <vt:lpstr>BEGYEAR</vt:lpstr>
      <vt:lpstr>C_</vt:lpstr>
      <vt:lpstr>CEI</vt:lpstr>
      <vt:lpstr>COLS</vt:lpstr>
      <vt:lpstr>D</vt:lpstr>
      <vt:lpstr>E</vt:lpstr>
      <vt:lpstr>EA</vt:lpstr>
      <vt:lpstr>EB</vt:lpstr>
      <vt:lpstr>EC</vt:lpstr>
      <vt:lpstr>ED</vt:lpstr>
      <vt:lpstr>EE</vt:lpstr>
      <vt:lpstr>EF</vt:lpstr>
      <vt:lpstr>EG</vt:lpstr>
      <vt:lpstr>EH</vt:lpstr>
      <vt:lpstr>EI</vt:lpstr>
      <vt:lpstr>EJ</vt:lpstr>
      <vt:lpstr>EK</vt:lpstr>
      <vt:lpstr>EL</vt:lpstr>
      <vt:lpstr>EO</vt:lpstr>
      <vt:lpstr>ER</vt:lpstr>
      <vt:lpstr>ES</vt:lpstr>
      <vt:lpstr>F</vt:lpstr>
      <vt:lpstr>G</vt:lpstr>
      <vt:lpstr>H</vt:lpstr>
      <vt:lpstr>I</vt:lpstr>
      <vt:lpstr>J</vt:lpstr>
      <vt:lpstr>K</vt:lpstr>
      <vt:lpstr>L</vt:lpstr>
      <vt:lpstr>O</vt:lpstr>
      <vt:lpstr>'2025 TAS (2024 Counts)'!Print_Area</vt:lpstr>
      <vt:lpstr>Print_Area_MI</vt:lpstr>
      <vt:lpstr>'2025 TAS (2024 Counts)'!Print_Titles</vt:lpstr>
      <vt:lpstr>Print_Titles_MI</vt:lpstr>
      <vt:lpstr>R_</vt:lpstr>
      <vt:lpstr>ROW</vt:lpstr>
      <vt:lpstr>S</vt:lpstr>
      <vt:lpstr>SEASON</vt:lpstr>
      <vt:lpstr>SORT2</vt:lpstr>
      <vt:lpstr>TABLE3</vt:lpstr>
      <vt:lpstr>UPG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Trantham</dc:creator>
  <cp:lastModifiedBy>Amy Ring</cp:lastModifiedBy>
  <cp:lastPrinted>2025-04-03T17:36:36Z</cp:lastPrinted>
  <dcterms:created xsi:type="dcterms:W3CDTF">2009-12-23T17:06:16Z</dcterms:created>
  <dcterms:modified xsi:type="dcterms:W3CDTF">2025-04-07T18:29:42Z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2024-11-18T18:38:51Z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1583f112-562c-4c54-8780-6638a7158b07</vt:lpwstr>
  </property>
  <property fmtid="{D5CDD505-2E9C-101B-9397-08002B2CF9AE}" pid="7" name="MSIP_Label_defa4170-0d19-0005-0004-bc88714345d2_ActionId">
    <vt:lpwstr>bf413168-c3a3-456e-b9f8-b37f2497f9a4</vt:lpwstr>
  </property>
  <property fmtid="{D5CDD505-2E9C-101B-9397-08002B2CF9AE}" pid="8" name="MSIP_Label_defa4170-0d19-0005-0004-bc88714345d2_ContentBits">
    <vt:lpwstr>0</vt:lpwstr>
  </property>
</Properties>
</file>